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9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SFA 2019\INFORME SEGUNDO TRIMESTRE 2019\INFORME SEGUNDO TRIMESTRE 2019 Archivos\"/>
    </mc:Choice>
  </mc:AlternateContent>
  <xr:revisionPtr revIDLastSave="0" documentId="13_ncr:40009_{207D0FC9-1288-4DD2-A13C-30EA972C8900}" xr6:coauthVersionLast="43" xr6:coauthVersionMax="43" xr10:uidLastSave="{00000000-0000-0000-0000-000000000000}"/>
  <bookViews>
    <workbookView xWindow="1905" yWindow="0" windowWidth="15000" windowHeight="10725" tabRatio="819" activeTab="3"/>
  </bookViews>
  <sheets>
    <sheet name="RESUMEN PARTS. Y APORTS." sheetId="75" r:id="rId1"/>
    <sheet name="PARTIC FEDMUNIC2019" sheetId="52" r:id="rId2"/>
    <sheet name="FDO INF SOC MUNICIP2019" sheetId="50" r:id="rId3"/>
    <sheet name="FDO FORTAMUN2019" sheetId="48" r:id="rId4"/>
    <sheet name="PAGOS POR FONDOS 2019" sheetId="76" r:id="rId5"/>
  </sheets>
  <definedNames>
    <definedName name="_xlnm.Print_Area" localSheetId="3">'FDO FORTAMUN2019'!$B$2:$D$128</definedName>
    <definedName name="_xlnm.Print_Area" localSheetId="2">'FDO INF SOC MUNICIP2019'!$B$1:$D$126</definedName>
    <definedName name="_xlnm.Print_Area" localSheetId="1">'PARTIC FEDMUNIC2019'!$B$2:$F$130</definedName>
    <definedName name="_xlnm.Print_Area" localSheetId="0">'RESUMEN PARTS. Y APORTS.'!$B$1:$E$18</definedName>
    <definedName name="_xlnm.Print_Titles" localSheetId="3">'FDO FORTAMUN2019'!$1:$9</definedName>
    <definedName name="_xlnm.Print_Titles" localSheetId="2">'FDO INF SOC MUNICIP2019'!$1:$8</definedName>
    <definedName name="_xlnm.Print_Titles" localSheetId="4">'PAGOS POR FONDOS 2019'!$1:$11</definedName>
    <definedName name="_xlnm.Print_Titles" localSheetId="1">'PARTIC FEDMUNIC2019'!$1:$8</definedName>
  </definedNames>
  <calcPr calcId="181029" fullCalcOnLoad="1"/>
  <customWorkbookViews>
    <customWorkbookView name="USUARIO1 - Vista personalizada" guid="{1E4DFE20-C0F4-11D7-A4B7-0004753870C5}" mergeInterval="0" personalView="1" maximized="1" windowWidth="796" windowHeight="438" tabRatio="825" activeSheetId="2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125" i="50" l="1"/>
  <c r="C12" i="75" s="1"/>
  <c r="C125" i="50"/>
  <c r="C10" i="75"/>
  <c r="N91" i="76"/>
  <c r="N92" i="76"/>
  <c r="N93" i="76"/>
  <c r="N94" i="76"/>
  <c r="N95" i="76"/>
  <c r="N96" i="76"/>
  <c r="N97" i="76"/>
  <c r="N98" i="76"/>
  <c r="N99" i="76"/>
  <c r="N100" i="76"/>
  <c r="N101" i="76"/>
  <c r="N102" i="76"/>
  <c r="N103" i="76"/>
  <c r="N104" i="76"/>
  <c r="N105" i="76"/>
  <c r="N106" i="76"/>
  <c r="N107" i="76"/>
  <c r="N108" i="76"/>
  <c r="N109" i="76"/>
  <c r="N110" i="76"/>
  <c r="N111" i="76"/>
  <c r="N112" i="76"/>
  <c r="N113" i="76"/>
  <c r="N114" i="76"/>
  <c r="N115" i="76"/>
  <c r="N116" i="76"/>
  <c r="N117" i="76"/>
  <c r="N118" i="76"/>
  <c r="N119" i="76"/>
  <c r="N120" i="76"/>
  <c r="N121" i="76"/>
  <c r="N122" i="76"/>
  <c r="N123" i="76"/>
  <c r="N124" i="76"/>
  <c r="N125" i="76"/>
  <c r="N126" i="76"/>
  <c r="N90" i="76"/>
  <c r="N52" i="76"/>
  <c r="N53" i="76"/>
  <c r="N54" i="76"/>
  <c r="N55" i="76"/>
  <c r="N56" i="76"/>
  <c r="N57" i="76"/>
  <c r="N58" i="76"/>
  <c r="N59" i="76"/>
  <c r="N60" i="76"/>
  <c r="N61" i="76"/>
  <c r="N62" i="76"/>
  <c r="N63" i="76"/>
  <c r="N64" i="76"/>
  <c r="N65" i="76"/>
  <c r="N66" i="76"/>
  <c r="N67" i="76"/>
  <c r="N68" i="76"/>
  <c r="N69" i="76"/>
  <c r="N70" i="76"/>
  <c r="N71" i="76"/>
  <c r="N72" i="76"/>
  <c r="N73" i="76"/>
  <c r="N74" i="76"/>
  <c r="N75" i="76"/>
  <c r="N76" i="76"/>
  <c r="N77" i="76"/>
  <c r="N78" i="76"/>
  <c r="N79" i="76"/>
  <c r="N80" i="76"/>
  <c r="N81" i="76"/>
  <c r="N82" i="76"/>
  <c r="N83" i="76"/>
  <c r="N84" i="76"/>
  <c r="N85" i="76"/>
  <c r="N86" i="76"/>
  <c r="N87" i="76"/>
  <c r="N88" i="76"/>
  <c r="N51" i="76"/>
  <c r="N13" i="76"/>
  <c r="N14" i="76"/>
  <c r="N15" i="76"/>
  <c r="N16" i="76"/>
  <c r="N17" i="76"/>
  <c r="N18" i="76"/>
  <c r="N19" i="76"/>
  <c r="N20" i="76"/>
  <c r="N21" i="76"/>
  <c r="N22" i="76"/>
  <c r="N23" i="76"/>
  <c r="N24" i="76"/>
  <c r="N25" i="76"/>
  <c r="N26" i="76"/>
  <c r="N27" i="76"/>
  <c r="N28" i="76"/>
  <c r="N29" i="76"/>
  <c r="N30" i="76"/>
  <c r="N31" i="76"/>
  <c r="N32" i="76"/>
  <c r="N33" i="76"/>
  <c r="N34" i="76"/>
  <c r="N35" i="76"/>
  <c r="N36" i="76"/>
  <c r="N37" i="76"/>
  <c r="N38" i="76"/>
  <c r="N39" i="76"/>
  <c r="N40" i="76"/>
  <c r="N41" i="76"/>
  <c r="N42" i="76"/>
  <c r="N43" i="76"/>
  <c r="N44" i="76"/>
  <c r="N45" i="76"/>
  <c r="N46" i="76"/>
  <c r="N47" i="76"/>
  <c r="N48" i="76"/>
  <c r="N49" i="76"/>
  <c r="N12" i="76"/>
  <c r="D128" i="76"/>
  <c r="E128" i="76"/>
  <c r="F128" i="76"/>
  <c r="G128" i="76"/>
  <c r="H128" i="76"/>
  <c r="I128" i="76"/>
  <c r="J128" i="76"/>
  <c r="K128" i="76"/>
  <c r="L128" i="76"/>
  <c r="M128" i="76"/>
  <c r="C128" i="76"/>
  <c r="E16" i="52"/>
  <c r="F16" i="52"/>
  <c r="D127" i="52"/>
  <c r="D129" i="52" s="1"/>
  <c r="C127" i="52"/>
  <c r="C129" i="52" s="1"/>
  <c r="E128" i="52"/>
  <c r="F128" i="52" s="1"/>
  <c r="E85" i="52"/>
  <c r="F85" i="52"/>
  <c r="E84" i="52"/>
  <c r="F84" i="52" s="1"/>
  <c r="E83" i="52"/>
  <c r="F83" i="52"/>
  <c r="E82" i="52"/>
  <c r="F82" i="52" s="1"/>
  <c r="E81" i="52"/>
  <c r="F81" i="52"/>
  <c r="E80" i="52"/>
  <c r="F80" i="52" s="1"/>
  <c r="E79" i="52"/>
  <c r="F79" i="52" s="1"/>
  <c r="E78" i="52"/>
  <c r="F78" i="52" s="1"/>
  <c r="E77" i="52"/>
  <c r="F77" i="52"/>
  <c r="E76" i="52"/>
  <c r="F76" i="52" s="1"/>
  <c r="E75" i="52"/>
  <c r="F75" i="52"/>
  <c r="E74" i="52"/>
  <c r="F74" i="52" s="1"/>
  <c r="E73" i="52"/>
  <c r="F73" i="52"/>
  <c r="E72" i="52"/>
  <c r="F72" i="52" s="1"/>
  <c r="E71" i="52"/>
  <c r="F71" i="52" s="1"/>
  <c r="E70" i="52"/>
  <c r="F70" i="52" s="1"/>
  <c r="E69" i="52"/>
  <c r="F69" i="52"/>
  <c r="E68" i="52"/>
  <c r="F68" i="52" s="1"/>
  <c r="E67" i="52"/>
  <c r="F67" i="52"/>
  <c r="E66" i="52"/>
  <c r="F66" i="52" s="1"/>
  <c r="E65" i="52"/>
  <c r="F65" i="52"/>
  <c r="E64" i="52"/>
  <c r="F64" i="52" s="1"/>
  <c r="E63" i="52"/>
  <c r="F63" i="52" s="1"/>
  <c r="E62" i="52"/>
  <c r="F62" i="52" s="1"/>
  <c r="E61" i="52"/>
  <c r="F61" i="52"/>
  <c r="E60" i="52"/>
  <c r="F60" i="52" s="1"/>
  <c r="E59" i="52"/>
  <c r="F59" i="52"/>
  <c r="E58" i="52"/>
  <c r="F58" i="52" s="1"/>
  <c r="E57" i="52"/>
  <c r="F57" i="52"/>
  <c r="E56" i="52"/>
  <c r="F56" i="52" s="1"/>
  <c r="E125" i="52"/>
  <c r="F125" i="52" s="1"/>
  <c r="C127" i="48"/>
  <c r="D127" i="48"/>
  <c r="C13" i="75" s="1"/>
  <c r="E10" i="52"/>
  <c r="F10" i="52" s="1"/>
  <c r="E11" i="52"/>
  <c r="F11" i="52"/>
  <c r="E12" i="52"/>
  <c r="F12" i="52" s="1"/>
  <c r="E13" i="52"/>
  <c r="F13" i="52"/>
  <c r="E14" i="52"/>
  <c r="F14" i="52" s="1"/>
  <c r="E15" i="52"/>
  <c r="F15" i="52" s="1"/>
  <c r="E17" i="52"/>
  <c r="F17" i="52" s="1"/>
  <c r="E18" i="52"/>
  <c r="F18" i="52"/>
  <c r="E19" i="52"/>
  <c r="F19" i="52" s="1"/>
  <c r="E20" i="52"/>
  <c r="F20" i="52"/>
  <c r="E21" i="52"/>
  <c r="F21" i="52" s="1"/>
  <c r="E22" i="52"/>
  <c r="F22" i="52"/>
  <c r="E23" i="52"/>
  <c r="F23" i="52" s="1"/>
  <c r="E24" i="52"/>
  <c r="F24" i="52" s="1"/>
  <c r="E25" i="52"/>
  <c r="F25" i="52" s="1"/>
  <c r="E26" i="52"/>
  <c r="F26" i="52"/>
  <c r="E27" i="52"/>
  <c r="F27" i="52" s="1"/>
  <c r="E28" i="52"/>
  <c r="F28" i="52"/>
  <c r="E29" i="52"/>
  <c r="F29" i="52" s="1"/>
  <c r="E30" i="52"/>
  <c r="F30" i="52"/>
  <c r="E31" i="52"/>
  <c r="F31" i="52" s="1"/>
  <c r="E32" i="52"/>
  <c r="F32" i="52" s="1"/>
  <c r="E33" i="52"/>
  <c r="F33" i="52" s="1"/>
  <c r="E34" i="52"/>
  <c r="F34" i="52"/>
  <c r="E35" i="52"/>
  <c r="F35" i="52" s="1"/>
  <c r="E36" i="52"/>
  <c r="F36" i="52"/>
  <c r="E37" i="52"/>
  <c r="F37" i="52" s="1"/>
  <c r="E38" i="52"/>
  <c r="F38" i="52"/>
  <c r="E39" i="52"/>
  <c r="F39" i="52" s="1"/>
  <c r="E40" i="52"/>
  <c r="F40" i="52" s="1"/>
  <c r="E41" i="52"/>
  <c r="F41" i="52" s="1"/>
  <c r="E42" i="52"/>
  <c r="F42" i="52"/>
  <c r="E43" i="52"/>
  <c r="F43" i="52" s="1"/>
  <c r="E44" i="52"/>
  <c r="F44" i="52"/>
  <c r="E45" i="52"/>
  <c r="F45" i="52" s="1"/>
  <c r="E46" i="52"/>
  <c r="F46" i="52"/>
  <c r="E47" i="52"/>
  <c r="F47" i="52" s="1"/>
  <c r="E49" i="52"/>
  <c r="F49" i="52" s="1"/>
  <c r="E50" i="52"/>
  <c r="F50" i="52" s="1"/>
  <c r="E51" i="52"/>
  <c r="F51" i="52"/>
  <c r="E52" i="52"/>
  <c r="F52" i="52" s="1"/>
  <c r="E53" i="52"/>
  <c r="F53" i="52"/>
  <c r="E54" i="52"/>
  <c r="F54" i="52" s="1"/>
  <c r="E55" i="52"/>
  <c r="F55" i="52"/>
  <c r="E88" i="52"/>
  <c r="F88" i="52" s="1"/>
  <c r="E89" i="52"/>
  <c r="F89" i="52" s="1"/>
  <c r="E90" i="52"/>
  <c r="F90" i="52" s="1"/>
  <c r="E91" i="52"/>
  <c r="F91" i="52"/>
  <c r="E92" i="52"/>
  <c r="F92" i="52" s="1"/>
  <c r="E93" i="52"/>
  <c r="F93" i="52"/>
  <c r="E94" i="52"/>
  <c r="F94" i="52" s="1"/>
  <c r="E95" i="52"/>
  <c r="F95" i="52"/>
  <c r="E96" i="52"/>
  <c r="F96" i="52" s="1"/>
  <c r="E97" i="52"/>
  <c r="F97" i="52" s="1"/>
  <c r="E98" i="52"/>
  <c r="F98" i="52" s="1"/>
  <c r="E99" i="52"/>
  <c r="F99" i="52"/>
  <c r="E100" i="52"/>
  <c r="F100" i="52" s="1"/>
  <c r="E101" i="52"/>
  <c r="F101" i="52"/>
  <c r="E102" i="52"/>
  <c r="F102" i="52" s="1"/>
  <c r="E103" i="52"/>
  <c r="F103" i="52"/>
  <c r="E104" i="52"/>
  <c r="F104" i="52" s="1"/>
  <c r="E105" i="52"/>
  <c r="F105" i="52" s="1"/>
  <c r="E106" i="52"/>
  <c r="F106" i="52" s="1"/>
  <c r="E107" i="52"/>
  <c r="F107" i="52"/>
  <c r="E108" i="52"/>
  <c r="F108" i="52" s="1"/>
  <c r="E109" i="52"/>
  <c r="F109" i="52"/>
  <c r="E110" i="52"/>
  <c r="F110" i="52" s="1"/>
  <c r="E111" i="52"/>
  <c r="F111" i="52"/>
  <c r="E112" i="52"/>
  <c r="F112" i="52" s="1"/>
  <c r="E113" i="52"/>
  <c r="F113" i="52" s="1"/>
  <c r="E114" i="52"/>
  <c r="F114" i="52" s="1"/>
  <c r="E115" i="52"/>
  <c r="F115" i="52"/>
  <c r="E116" i="52"/>
  <c r="F116" i="52" s="1"/>
  <c r="E117" i="52"/>
  <c r="F117" i="52"/>
  <c r="E118" i="52"/>
  <c r="F118" i="52" s="1"/>
  <c r="E119" i="52"/>
  <c r="F119" i="52"/>
  <c r="E120" i="52"/>
  <c r="F120" i="52" s="1"/>
  <c r="E121" i="52"/>
  <c r="F121" i="52" s="1"/>
  <c r="E122" i="52"/>
  <c r="F122" i="52" s="1"/>
  <c r="E123" i="52"/>
  <c r="F123" i="52"/>
  <c r="E124" i="52"/>
  <c r="F124" i="52" s="1"/>
  <c r="C9" i="75"/>
  <c r="D8" i="75"/>
  <c r="N128" i="76" l="1"/>
  <c r="D11" i="75"/>
  <c r="D16" i="75" s="1"/>
  <c r="E10" i="75" s="1"/>
  <c r="E127" i="52"/>
  <c r="E9" i="75" l="1"/>
  <c r="E8" i="75"/>
  <c r="F127" i="52"/>
  <c r="E129" i="52"/>
  <c r="F129" i="52" s="1"/>
  <c r="E11" i="75"/>
  <c r="E13" i="75"/>
  <c r="E12" i="75"/>
  <c r="E16" i="75" l="1"/>
</calcChain>
</file>

<file path=xl/sharedStrings.xml><?xml version="1.0" encoding="utf-8"?>
<sst xmlns="http://schemas.openxmlformats.org/spreadsheetml/2006/main" count="549" uniqueCount="298">
  <si>
    <t>GOBIERNO DEL ESTADO DE MICHOACAN DE OCAMPO</t>
  </si>
  <si>
    <t>PESOS</t>
  </si>
  <si>
    <t>%</t>
  </si>
  <si>
    <t>TOTAL</t>
  </si>
  <si>
    <t>PARTICIPACIONES A MUNICIPIOS</t>
  </si>
  <si>
    <t>(  pesos )</t>
  </si>
  <si>
    <t>MUNICIPIOS</t>
  </si>
  <si>
    <t>ESTIMADAS</t>
  </si>
  <si>
    <t>PAGADAS</t>
  </si>
  <si>
    <t>ACUITZIO</t>
  </si>
  <si>
    <t>AGUILILLA</t>
  </si>
  <si>
    <t>ALVARO OBREGON</t>
  </si>
  <si>
    <t>ANGAMACUTIRO</t>
  </si>
  <si>
    <t>ANGANGUEO</t>
  </si>
  <si>
    <t>APATZINGAN</t>
  </si>
  <si>
    <t>APORO</t>
  </si>
  <si>
    <t>AQUILA</t>
  </si>
  <si>
    <t>ARIO DE ROSALES</t>
  </si>
  <si>
    <t>ARTEAGA</t>
  </si>
  <si>
    <t>BRISEÑAS</t>
  </si>
  <si>
    <t>BUENA VISTA</t>
  </si>
  <si>
    <t>CARACUARO</t>
  </si>
  <si>
    <t>COAHUAYANA</t>
  </si>
  <si>
    <t>COALCOMAN</t>
  </si>
  <si>
    <t>COENEO</t>
  </si>
  <si>
    <t>CONTEPEC</t>
  </si>
  <si>
    <t>COPANDARO</t>
  </si>
  <si>
    <t>COTIJA</t>
  </si>
  <si>
    <t>CUITZEO</t>
  </si>
  <si>
    <t>CHARAPAN</t>
  </si>
  <si>
    <t>CHARO</t>
  </si>
  <si>
    <t>CHAVINDA</t>
  </si>
  <si>
    <t>CHERAN</t>
  </si>
  <si>
    <t>CHILCHOTA</t>
  </si>
  <si>
    <t>CHINICUILA</t>
  </si>
  <si>
    <t>CHUCANDIRO</t>
  </si>
  <si>
    <t>CHURINTZIO</t>
  </si>
  <si>
    <t>CHURUMUCO</t>
  </si>
  <si>
    <t>ECUANDUREO</t>
  </si>
  <si>
    <t>EPITACIO HUERTA</t>
  </si>
  <si>
    <t>ERONGARICUARO</t>
  </si>
  <si>
    <t>GABRIEL ZAMORA</t>
  </si>
  <si>
    <t>HIDALGO</t>
  </si>
  <si>
    <t>LA HUACANA</t>
  </si>
  <si>
    <t>HUANDACAREO</t>
  </si>
  <si>
    <t>HUANIQUEO</t>
  </si>
  <si>
    <t>HUETAMO</t>
  </si>
  <si>
    <t>HUIRAMBA</t>
  </si>
  <si>
    <t>INDAPARAPEO</t>
  </si>
  <si>
    <t>IRIMBO</t>
  </si>
  <si>
    <t>IXTLAN</t>
  </si>
  <si>
    <t>JACONA</t>
  </si>
  <si>
    <t>JIMENEZ</t>
  </si>
  <si>
    <t>JIQUILPAN</t>
  </si>
  <si>
    <t>JOSE SIXTO VERDUZCO</t>
  </si>
  <si>
    <t>JUAREZ</t>
  </si>
  <si>
    <t>JUNGAPEO</t>
  </si>
  <si>
    <t>LAGUNILLAS</t>
  </si>
  <si>
    <t>MADERO</t>
  </si>
  <si>
    <t>MARAVATIO</t>
  </si>
  <si>
    <t>MARCOS CASTELLANOS</t>
  </si>
  <si>
    <t>LAZARO CARDENAS</t>
  </si>
  <si>
    <t>MORELIA</t>
  </si>
  <si>
    <t>MORELOS</t>
  </si>
  <si>
    <t>MUGICA</t>
  </si>
  <si>
    <t>NAHUATZEN</t>
  </si>
  <si>
    <t>NOCUPETARO</t>
  </si>
  <si>
    <t>NVO PARANGARICUTIRO</t>
  </si>
  <si>
    <t>NUEVO URECHO</t>
  </si>
  <si>
    <t>NUMARAN</t>
  </si>
  <si>
    <t>OCAMPO</t>
  </si>
  <si>
    <t>PAJACUARAN</t>
  </si>
  <si>
    <t>PANINDICUARO</t>
  </si>
  <si>
    <t>PARACUARO</t>
  </si>
  <si>
    <t>PARACHO</t>
  </si>
  <si>
    <t>PATZCUARO</t>
  </si>
  <si>
    <t>PENJAMILLO</t>
  </si>
  <si>
    <t>PERIBAN</t>
  </si>
  <si>
    <t>LA PIEDAD</t>
  </si>
  <si>
    <t>PUREPERO</t>
  </si>
  <si>
    <t>PURUANDIRO</t>
  </si>
  <si>
    <t>QUERENDARO</t>
  </si>
  <si>
    <t>QUIROGA</t>
  </si>
  <si>
    <t>COJUMATLAN</t>
  </si>
  <si>
    <t>LOS REYES</t>
  </si>
  <si>
    <t>SAHUAYO</t>
  </si>
  <si>
    <t>SAN LUCAS</t>
  </si>
  <si>
    <t>SANTA ANA MAYA</t>
  </si>
  <si>
    <t>SALVADOR ESCALANTE</t>
  </si>
  <si>
    <t>SENGUIO</t>
  </si>
  <si>
    <t>SUSUPUATO</t>
  </si>
  <si>
    <t>TACAMBARO</t>
  </si>
  <si>
    <t>TANCITARO</t>
  </si>
  <si>
    <t>TANGAMANDAPIO</t>
  </si>
  <si>
    <t>TANGANCICUARO</t>
  </si>
  <si>
    <t>TANHUATO</t>
  </si>
  <si>
    <t>TARETAN</t>
  </si>
  <si>
    <t>TARIMBARO</t>
  </si>
  <si>
    <t>TEPALCATEPEC</t>
  </si>
  <si>
    <t>TINGAMBATO</t>
  </si>
  <si>
    <t>TINGUINDIN</t>
  </si>
  <si>
    <t>TIQUICHEO DE N.</t>
  </si>
  <si>
    <t>TLALPUJAHUA</t>
  </si>
  <si>
    <t>TLAZAZALCA</t>
  </si>
  <si>
    <t>TOCUMBO</t>
  </si>
  <si>
    <t>TUMBISCATIO</t>
  </si>
  <si>
    <t>TURICATO</t>
  </si>
  <si>
    <t>TUXPAN</t>
  </si>
  <si>
    <t>TUZANTLA</t>
  </si>
  <si>
    <t>TZINTZUNTZAN</t>
  </si>
  <si>
    <t>TZITZIO</t>
  </si>
  <si>
    <t>URUAPAN</t>
  </si>
  <si>
    <t>VENUSTIANO CARRANZA</t>
  </si>
  <si>
    <t>VILLAMAR</t>
  </si>
  <si>
    <t>VISTA HERMOSA</t>
  </si>
  <si>
    <t>YURECUARO</t>
  </si>
  <si>
    <t>ZACAPU</t>
  </si>
  <si>
    <t>ZAMORA</t>
  </si>
  <si>
    <t>ZINAPARO</t>
  </si>
  <si>
    <t>ZINAPECUARO</t>
  </si>
  <si>
    <t>ZIRACUARETIRO</t>
  </si>
  <si>
    <t>ZITACUARO</t>
  </si>
  <si>
    <t>S U M A S</t>
  </si>
  <si>
    <t>FONDO DE APORTACIONES PARA LA INFRAESTRUCTURA SOCIAL MUNICIPAL</t>
  </si>
  <si>
    <t>M U N I C I P I O S</t>
  </si>
  <si>
    <t>APORTACION</t>
  </si>
  <si>
    <t>PAGADA</t>
  </si>
  <si>
    <t xml:space="preserve">FONDO DE APORTACIONES PARA EL FORTALECIMIENTO DE LOS MUNICIPIOS </t>
  </si>
  <si>
    <t xml:space="preserve">Y LAS DEMARCACIONES TERRITORIALES DEL DISTRITO FEDERAL </t>
  </si>
  <si>
    <t>TOTAL DE PARTICIPACIONES</t>
  </si>
  <si>
    <t>PARTICIPACIONES A MUNICIPIOS  POR FONDO, PAGADAS</t>
  </si>
  <si>
    <t>DIFERENCIA DE PARTICIPACIONES PAGADAS CONTRA ESTIMADAS</t>
  </si>
  <si>
    <t>NUEVO PARANGARICUTIRO</t>
  </si>
  <si>
    <t xml:space="preserve">NUMARAN </t>
  </si>
  <si>
    <t xml:space="preserve">TINGAMBATO </t>
  </si>
  <si>
    <t xml:space="preserve">TUXPAN </t>
  </si>
  <si>
    <t xml:space="preserve"> I  M  P  O  R  T  E</t>
  </si>
  <si>
    <t>PORCENTAJE</t>
  </si>
  <si>
    <t>FONDO PARA EL FORTALECIMIENTO DE LOS MUNICIPIOS ( FORTAMUN )</t>
  </si>
  <si>
    <t>SUMA DEL SECTOR</t>
  </si>
  <si>
    <t>PARTICIPACIONES Y APORTACIONES A MUNICIPIOS</t>
  </si>
  <si>
    <t xml:space="preserve">     PARTICIPACIONES A MUNICIPIOS </t>
  </si>
  <si>
    <t>APORTACIONES A MUNICIPIOS</t>
  </si>
  <si>
    <t>FONDO</t>
  </si>
  <si>
    <t>PARTICIPACIONES A MUNICIPIOS POR CUOTAS DE PEAJE</t>
  </si>
  <si>
    <t xml:space="preserve">    PARTICIPACIONES A MUNICIPIOS </t>
  </si>
  <si>
    <t xml:space="preserve">JOSE SIXTO VERDUZCO           </t>
  </si>
  <si>
    <t>(Pesos)</t>
  </si>
  <si>
    <t xml:space="preserve"> LA PIEDAD  (CAPUFE)</t>
  </si>
  <si>
    <t>IMP. ESP.</t>
  </si>
  <si>
    <t>FONDO DE</t>
  </si>
  <si>
    <t>IMP. SOBRE</t>
  </si>
  <si>
    <t>IMPUESTO</t>
  </si>
  <si>
    <t>IMP. A LA</t>
  </si>
  <si>
    <t>DE</t>
  </si>
  <si>
    <t>SOBRE</t>
  </si>
  <si>
    <t>COMP.</t>
  </si>
  <si>
    <t>TENENCIA</t>
  </si>
  <si>
    <t>LOT., RIFAS,</t>
  </si>
  <si>
    <t>VENTA  FINAL</t>
  </si>
  <si>
    <t>GENERAL</t>
  </si>
  <si>
    <t>FOMENTO</t>
  </si>
  <si>
    <t>PROD. Y</t>
  </si>
  <si>
    <t>DEL</t>
  </si>
  <si>
    <t>O USO DE</t>
  </si>
  <si>
    <t>AUTOMOV.</t>
  </si>
  <si>
    <t>SORTEOS</t>
  </si>
  <si>
    <t>FIZCALI-</t>
  </si>
  <si>
    <t>DE GASOL.</t>
  </si>
  <si>
    <t>MPAL.</t>
  </si>
  <si>
    <t>SERVICIOS</t>
  </si>
  <si>
    <t>I.S.A.N.</t>
  </si>
  <si>
    <t>VEHICULOS</t>
  </si>
  <si>
    <t>NUEVOS</t>
  </si>
  <si>
    <t>Y CONC.</t>
  </si>
  <si>
    <t>ZACIÓN</t>
  </si>
  <si>
    <t>Y DIESEL</t>
  </si>
  <si>
    <t>M  U  N  I  C  I  P  I  O  S</t>
  </si>
  <si>
    <t xml:space="preserve">ACUITZIO                      </t>
  </si>
  <si>
    <t xml:space="preserve">AGUILILLA                     </t>
  </si>
  <si>
    <t xml:space="preserve">ALVARO OBREGON                </t>
  </si>
  <si>
    <t xml:space="preserve">ANGAMACUTIRO                  </t>
  </si>
  <si>
    <t xml:space="preserve">ANGANGUEO                     </t>
  </si>
  <si>
    <t xml:space="preserve">APATZINGAN                    </t>
  </si>
  <si>
    <t xml:space="preserve">APORO                         </t>
  </si>
  <si>
    <t xml:space="preserve">AQUILA                        </t>
  </si>
  <si>
    <t xml:space="preserve">ARIO                          </t>
  </si>
  <si>
    <t xml:space="preserve">ARTEAGA                       </t>
  </si>
  <si>
    <t xml:space="preserve">BRISEÑAS                      </t>
  </si>
  <si>
    <t xml:space="preserve">BUENA VISTA                   </t>
  </si>
  <si>
    <t xml:space="preserve">CARACUARO                     </t>
  </si>
  <si>
    <t xml:space="preserve">COAHUAYANA                    </t>
  </si>
  <si>
    <t xml:space="preserve">COALCOMAN                     </t>
  </si>
  <si>
    <t xml:space="preserve">COENEO                        </t>
  </si>
  <si>
    <t xml:space="preserve">CONTEPEC                      </t>
  </si>
  <si>
    <t xml:space="preserve">COPANDARO                     </t>
  </si>
  <si>
    <t xml:space="preserve">COTIJA                        </t>
  </si>
  <si>
    <t xml:space="preserve">CUITZEO                       </t>
  </si>
  <si>
    <t xml:space="preserve">CHARAPAN                      </t>
  </si>
  <si>
    <t xml:space="preserve">CHARO                         </t>
  </si>
  <si>
    <t xml:space="preserve">CHAVINDA                      </t>
  </si>
  <si>
    <t xml:space="preserve">CHERAN                        </t>
  </si>
  <si>
    <t xml:space="preserve">CHILCHOTA                     </t>
  </si>
  <si>
    <t xml:space="preserve">CHINICUILA                    </t>
  </si>
  <si>
    <t xml:space="preserve">CHUCANDIRO                    </t>
  </si>
  <si>
    <t xml:space="preserve">CHURINTZIO                    </t>
  </si>
  <si>
    <t xml:space="preserve">CHURUMUCO                     </t>
  </si>
  <si>
    <t xml:space="preserve">ECUANDUREO                    </t>
  </si>
  <si>
    <t xml:space="preserve">EPITACIO HUERTA               </t>
  </si>
  <si>
    <t xml:space="preserve">ERONGARICUARO                 </t>
  </si>
  <si>
    <t xml:space="preserve">GABRIEL ZAMORA                </t>
  </si>
  <si>
    <t xml:space="preserve">HIDALGO                       </t>
  </si>
  <si>
    <t xml:space="preserve">LA HUACANA                    </t>
  </si>
  <si>
    <t xml:space="preserve">HUANDACAREO                   </t>
  </si>
  <si>
    <t xml:space="preserve">HUANIQUEO                     </t>
  </si>
  <si>
    <t xml:space="preserve">HUETAMO                       </t>
  </si>
  <si>
    <t xml:space="preserve">HUIRAMBA                      </t>
  </si>
  <si>
    <t xml:space="preserve">INDAPARAPEO                   </t>
  </si>
  <si>
    <t xml:space="preserve">IRIMBO                        </t>
  </si>
  <si>
    <t xml:space="preserve">IXTLAN                        </t>
  </si>
  <si>
    <t xml:space="preserve">JACONA                        </t>
  </si>
  <si>
    <t xml:space="preserve">JIMENEZ                       </t>
  </si>
  <si>
    <t xml:space="preserve">JIQUILPAN                     </t>
  </si>
  <si>
    <t xml:space="preserve">JUAREZ                        </t>
  </si>
  <si>
    <t xml:space="preserve">JUNGAPEO                      </t>
  </si>
  <si>
    <t xml:space="preserve">LAGUNILLAS                    </t>
  </si>
  <si>
    <t xml:space="preserve">MADERO                        </t>
  </si>
  <si>
    <t xml:space="preserve">MARAVATIO                     </t>
  </si>
  <si>
    <t xml:space="preserve">MARCOS CASTELLANOS            </t>
  </si>
  <si>
    <t xml:space="preserve">LAZARO CARDENAS               </t>
  </si>
  <si>
    <t xml:space="preserve">MORELIA                       </t>
  </si>
  <si>
    <t xml:space="preserve">MORELOS                       </t>
  </si>
  <si>
    <t xml:space="preserve">MUGICA                        </t>
  </si>
  <si>
    <t xml:space="preserve">NAHUATZEN                     </t>
  </si>
  <si>
    <t xml:space="preserve">NOCUPETARO                    </t>
  </si>
  <si>
    <t xml:space="preserve">NUEVO PARANGARICUTIRO         </t>
  </si>
  <si>
    <t xml:space="preserve">NUEVO URECHO                  </t>
  </si>
  <si>
    <t xml:space="preserve">NUMARAN                       </t>
  </si>
  <si>
    <t xml:space="preserve">OCAMPO                        </t>
  </si>
  <si>
    <t xml:space="preserve">PAJACUARAN                    </t>
  </si>
  <si>
    <t xml:space="preserve">PANINDICUARO                  </t>
  </si>
  <si>
    <t xml:space="preserve">PARACUARO                     </t>
  </si>
  <si>
    <t xml:space="preserve">PARACHO                       </t>
  </si>
  <si>
    <t xml:space="preserve">PATZCUARO                     </t>
  </si>
  <si>
    <t xml:space="preserve">PENJAMILLO                    </t>
  </si>
  <si>
    <t xml:space="preserve">PERIBAN                       </t>
  </si>
  <si>
    <t xml:space="preserve">LA PIEDAD                     </t>
  </si>
  <si>
    <t xml:space="preserve">PUREPERO                      </t>
  </si>
  <si>
    <t xml:space="preserve">PURUANDIRO                    </t>
  </si>
  <si>
    <t xml:space="preserve">QUERENDARO                    </t>
  </si>
  <si>
    <t xml:space="preserve">QUIROGA                       </t>
  </si>
  <si>
    <t xml:space="preserve">COJUMATLAN DE RÉGULES         </t>
  </si>
  <si>
    <t xml:space="preserve">LOS REYES                     </t>
  </si>
  <si>
    <t xml:space="preserve">SAHUAYO                       </t>
  </si>
  <si>
    <t xml:space="preserve">SAN LUCAS                     </t>
  </si>
  <si>
    <t xml:space="preserve">SANTA ANA MAYA                </t>
  </si>
  <si>
    <t xml:space="preserve">SALVADOR ESCALANTE            </t>
  </si>
  <si>
    <t xml:space="preserve">SENGUIO                       </t>
  </si>
  <si>
    <t xml:space="preserve">SUSUPUATO                     </t>
  </si>
  <si>
    <t xml:space="preserve">TACAMBARO                     </t>
  </si>
  <si>
    <t xml:space="preserve">TANCITARO                     </t>
  </si>
  <si>
    <t xml:space="preserve">TANGAMANDAPIO                 </t>
  </si>
  <si>
    <t xml:space="preserve">TANGANCICUARO                 </t>
  </si>
  <si>
    <t xml:space="preserve">TANHUATO                      </t>
  </si>
  <si>
    <t xml:space="preserve">TARETAN                       </t>
  </si>
  <si>
    <t xml:space="preserve">TARIMBARO                     </t>
  </si>
  <si>
    <t xml:space="preserve">TEPALCATEPEC                  </t>
  </si>
  <si>
    <t xml:space="preserve">TINGAMBATO                    </t>
  </si>
  <si>
    <t xml:space="preserve">TINGUINDIN                    </t>
  </si>
  <si>
    <t xml:space="preserve">TIQUICHEO DE N. ROMERO        </t>
  </si>
  <si>
    <t xml:space="preserve">TLALPUJAHUA                   </t>
  </si>
  <si>
    <t xml:space="preserve">TLAZAZALCA                    </t>
  </si>
  <si>
    <t xml:space="preserve">TOCUMBO                       </t>
  </si>
  <si>
    <t xml:space="preserve">TUMBISCATIO                   </t>
  </si>
  <si>
    <t xml:space="preserve">TURICATO                      </t>
  </si>
  <si>
    <t xml:space="preserve">TUXPAN                        </t>
  </si>
  <si>
    <t xml:space="preserve">TUZANTLA                      </t>
  </si>
  <si>
    <t xml:space="preserve">TZINTZUNTZAN                  </t>
  </si>
  <si>
    <t xml:space="preserve">TZITZIO                       </t>
  </si>
  <si>
    <t xml:space="preserve">URUAPAN                       </t>
  </si>
  <si>
    <t xml:space="preserve">VENUSTIANO CARRANZA           </t>
  </si>
  <si>
    <t xml:space="preserve">VILLAMAR                      </t>
  </si>
  <si>
    <t xml:space="preserve">VISTA HERMOSA                 </t>
  </si>
  <si>
    <t xml:space="preserve">YURECUARO                     </t>
  </si>
  <si>
    <t xml:space="preserve">ZACAPU                        </t>
  </si>
  <si>
    <t xml:space="preserve">ZAMORA                        </t>
  </si>
  <si>
    <t xml:space="preserve">ZINAPARO                      </t>
  </si>
  <si>
    <t xml:space="preserve">ZINAPECUARO                   </t>
  </si>
  <si>
    <t xml:space="preserve">ZIRACUARETIRO                 </t>
  </si>
  <si>
    <t xml:space="preserve">ZITACUARO                     </t>
  </si>
  <si>
    <t>ESTIMADA</t>
  </si>
  <si>
    <t>ISR</t>
  </si>
  <si>
    <t>NOTA:</t>
  </si>
  <si>
    <t>Se incluyen los pagos realizados a diversos municipios del Estado por concepto del Fondo ISR.</t>
  </si>
  <si>
    <t>POR EL  PERIODO  DEL 1o. DE ENERO AL 30 DE JUNIO DEL AÑO 2019</t>
  </si>
  <si>
    <t>PARTICIPACIONES  AL SEGUNDO TRIMESTRE DEL AÑO 2019</t>
  </si>
  <si>
    <t>POR EL PERIODO DEL 1o. DE ENERO AL 30 DE JUNIO DEL AÑO 2019.</t>
  </si>
  <si>
    <t>FONDO DE INFRAESTRUCTURA SOCIAL MUNICIPAL ( FISM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</si>
</sst>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7" formatCode="_(* #,##0.00_);_(* \(#,##0.00\);_(* &quot;-&quot;??_);_(@_)"/>
    <numFmt numFmtId="206" formatCode="_(* #,##0_);_(* \(#,##0\);_(* &quot;-&quot;??_);_(@_)"/>
  </numFmts>
  <fonts count="14" x14ac:knownFonts="1"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6"/>
      <name val="Arial"/>
      <family val="2"/>
    </font>
    <font>
      <b/>
      <sz val="8"/>
      <name val="Arial"/>
      <family val="2"/>
    </font>
    <font>
      <sz val="7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0"/>
      <name val="MS Serif"/>
      <family val="1"/>
    </font>
    <font>
      <b/>
      <sz val="6"/>
      <name val="Arial"/>
      <family val="2"/>
    </font>
    <font>
      <b/>
      <sz val="9"/>
      <name val="Arial"/>
      <family val="2"/>
    </font>
    <font>
      <b/>
      <sz val="7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37" fontId="0" fillId="0" borderId="0"/>
    <xf numFmtId="187" fontId="1" fillId="0" borderId="0" applyFont="0" applyFill="0" applyBorder="0" applyAlignment="0" applyProtection="0"/>
  </cellStyleXfs>
  <cellXfs count="128">
    <xf numFmtId="37" fontId="0" fillId="0" borderId="0" xfId="0"/>
    <xf numFmtId="37" fontId="2" fillId="0" borderId="0" xfId="0" applyFont="1"/>
    <xf numFmtId="3" fontId="3" fillId="0" borderId="0" xfId="0" applyNumberFormat="1" applyFont="1"/>
    <xf numFmtId="37" fontId="9" fillId="0" borderId="0" xfId="0" applyFont="1"/>
    <xf numFmtId="37" fontId="3" fillId="2" borderId="0" xfId="0" applyFont="1" applyFill="1" applyBorder="1" applyAlignment="1">
      <alignment horizontal="centerContinuous"/>
    </xf>
    <xf numFmtId="37" fontId="3" fillId="2" borderId="1" xfId="0" applyFont="1" applyFill="1" applyBorder="1" applyAlignment="1">
      <alignment horizontal="centerContinuous"/>
    </xf>
    <xf numFmtId="37" fontId="3" fillId="2" borderId="0" xfId="0" applyFont="1" applyFill="1" applyBorder="1" applyAlignment="1" applyProtection="1">
      <alignment horizontal="centerContinuous"/>
    </xf>
    <xf numFmtId="37" fontId="8" fillId="2" borderId="0" xfId="0" applyFont="1" applyFill="1" applyBorder="1" applyAlignment="1" applyProtection="1">
      <alignment horizontal="centerContinuous"/>
    </xf>
    <xf numFmtId="37" fontId="0" fillId="0" borderId="0" xfId="0" applyFill="1" applyBorder="1"/>
    <xf numFmtId="37" fontId="0" fillId="0" borderId="0" xfId="0" applyBorder="1"/>
    <xf numFmtId="37" fontId="12" fillId="0" borderId="0" xfId="0" applyFont="1" applyAlignment="1" applyProtection="1">
      <alignment horizontal="centerContinuous"/>
    </xf>
    <xf numFmtId="37" fontId="2" fillId="0" borderId="0" xfId="0" applyFont="1" applyAlignment="1">
      <alignment horizontal="centerContinuous"/>
    </xf>
    <xf numFmtId="37" fontId="7" fillId="0" borderId="0" xfId="0" applyFont="1" applyAlignment="1" applyProtection="1">
      <alignment horizontal="centerContinuous"/>
    </xf>
    <xf numFmtId="37" fontId="2" fillId="2" borderId="0" xfId="0" applyFont="1" applyFill="1" applyBorder="1" applyAlignment="1">
      <alignment horizontal="centerContinuous"/>
    </xf>
    <xf numFmtId="37" fontId="2" fillId="2" borderId="1" xfId="0" applyFont="1" applyFill="1" applyBorder="1" applyAlignment="1">
      <alignment horizontal="centerContinuous"/>
    </xf>
    <xf numFmtId="37" fontId="0" fillId="0" borderId="0" xfId="0" applyBorder="1" applyAlignment="1">
      <alignment horizontal="center"/>
    </xf>
    <xf numFmtId="37" fontId="3" fillId="3" borderId="2" xfId="0" applyFont="1" applyFill="1" applyBorder="1" applyAlignment="1" applyProtection="1">
      <alignment horizontal="left" indent="1"/>
    </xf>
    <xf numFmtId="206" fontId="3" fillId="3" borderId="2" xfId="1" applyNumberFormat="1" applyFont="1" applyFill="1" applyBorder="1" applyAlignment="1">
      <alignment horizontal="right"/>
    </xf>
    <xf numFmtId="37" fontId="3" fillId="3" borderId="3" xfId="0" applyFont="1" applyFill="1" applyBorder="1" applyAlignment="1" applyProtection="1">
      <alignment horizontal="left" indent="1"/>
    </xf>
    <xf numFmtId="206" fontId="3" fillId="3" borderId="3" xfId="1" applyNumberFormat="1" applyFont="1" applyFill="1" applyBorder="1" applyAlignment="1">
      <alignment horizontal="right"/>
    </xf>
    <xf numFmtId="37" fontId="10" fillId="0" borderId="0" xfId="0" applyFont="1"/>
    <xf numFmtId="206" fontId="3" fillId="3" borderId="4" xfId="1" applyNumberFormat="1" applyFont="1" applyFill="1" applyBorder="1" applyAlignment="1">
      <alignment horizontal="right"/>
    </xf>
    <xf numFmtId="37" fontId="3" fillId="2" borderId="0" xfId="0" applyFont="1" applyFill="1" applyBorder="1" applyAlignment="1">
      <alignment horizontal="center"/>
    </xf>
    <xf numFmtId="37" fontId="0" fillId="0" borderId="5" xfId="0" applyBorder="1"/>
    <xf numFmtId="206" fontId="3" fillId="0" borderId="5" xfId="1" applyNumberFormat="1" applyFont="1" applyFill="1" applyBorder="1" applyAlignment="1">
      <alignment horizontal="right"/>
    </xf>
    <xf numFmtId="206" fontId="5" fillId="0" borderId="5" xfId="1" applyNumberFormat="1" applyFont="1" applyFill="1" applyBorder="1" applyAlignment="1">
      <alignment horizontal="right"/>
    </xf>
    <xf numFmtId="3" fontId="11" fillId="0" borderId="5" xfId="0" applyNumberFormat="1" applyFont="1" applyBorder="1" applyAlignment="1">
      <alignment horizontal="center"/>
    </xf>
    <xf numFmtId="3" fontId="11" fillId="0" borderId="0" xfId="0" applyNumberFormat="1" applyFont="1" applyBorder="1" applyAlignment="1">
      <alignment horizontal="center"/>
    </xf>
    <xf numFmtId="37" fontId="4" fillId="0" borderId="0" xfId="0" applyNumberFormat="1" applyFont="1" applyBorder="1" applyAlignment="1">
      <alignment horizontal="center"/>
    </xf>
    <xf numFmtId="37" fontId="4" fillId="0" borderId="0" xfId="0" applyFont="1" applyBorder="1" applyAlignment="1">
      <alignment horizontal="center"/>
    </xf>
    <xf numFmtId="187" fontId="3" fillId="3" borderId="6" xfId="1" applyFont="1" applyFill="1" applyBorder="1" applyAlignment="1"/>
    <xf numFmtId="3" fontId="3" fillId="0" borderId="0" xfId="0" quotePrefix="1" applyNumberFormat="1" applyFont="1" applyAlignment="1">
      <alignment horizontal="left"/>
    </xf>
    <xf numFmtId="206" fontId="5" fillId="0" borderId="0" xfId="1" applyNumberFormat="1" applyFont="1" applyFill="1" applyBorder="1" applyAlignment="1">
      <alignment horizontal="right"/>
    </xf>
    <xf numFmtId="37" fontId="1" fillId="0" borderId="0" xfId="0" applyFont="1" applyAlignment="1">
      <alignment horizontal="centerContinuous"/>
    </xf>
    <xf numFmtId="37" fontId="1" fillId="0" borderId="0" xfId="0" applyFont="1"/>
    <xf numFmtId="37" fontId="6" fillId="2" borderId="0" xfId="0" applyFont="1" applyFill="1" applyBorder="1" applyAlignment="1">
      <alignment horizontal="center"/>
    </xf>
    <xf numFmtId="37" fontId="6" fillId="2" borderId="0" xfId="0" applyFont="1" applyFill="1" applyBorder="1" applyAlignment="1" applyProtection="1">
      <alignment horizontal="center"/>
    </xf>
    <xf numFmtId="37" fontId="0" fillId="2" borderId="0" xfId="0" applyFill="1" applyBorder="1"/>
    <xf numFmtId="37" fontId="8" fillId="2" borderId="0" xfId="0" applyFont="1" applyFill="1" applyBorder="1" applyAlignment="1" applyProtection="1">
      <alignment horizontal="centerContinuous" vertical="center"/>
    </xf>
    <xf numFmtId="37" fontId="1" fillId="2" borderId="1" xfId="0" applyFont="1" applyFill="1" applyBorder="1" applyAlignment="1">
      <alignment horizontal="centerContinuous"/>
    </xf>
    <xf numFmtId="37" fontId="6" fillId="0" borderId="0" xfId="0" applyFont="1"/>
    <xf numFmtId="37" fontId="12" fillId="0" borderId="0" xfId="0" applyFont="1"/>
    <xf numFmtId="37" fontId="5" fillId="4" borderId="7" xfId="0" applyFont="1" applyFill="1" applyBorder="1" applyAlignment="1" applyProtection="1">
      <alignment wrapText="1"/>
    </xf>
    <xf numFmtId="37" fontId="1" fillId="4" borderId="7" xfId="0" applyFont="1" applyFill="1" applyBorder="1" applyProtection="1"/>
    <xf numFmtId="37" fontId="8" fillId="4" borderId="7" xfId="0" applyFont="1" applyFill="1" applyBorder="1"/>
    <xf numFmtId="39" fontId="8" fillId="4" borderId="7" xfId="0" applyNumberFormat="1" applyFont="1" applyFill="1" applyBorder="1" applyAlignment="1" applyProtection="1">
      <alignment horizontal="right"/>
    </xf>
    <xf numFmtId="37" fontId="3" fillId="4" borderId="5" xfId="0" applyFont="1" applyFill="1" applyBorder="1" applyAlignment="1" applyProtection="1">
      <alignment wrapText="1"/>
    </xf>
    <xf numFmtId="37" fontId="1" fillId="4" borderId="2" xfId="0" applyFont="1" applyFill="1" applyBorder="1" applyProtection="1"/>
    <xf numFmtId="37" fontId="0" fillId="4" borderId="0" xfId="0" applyFill="1"/>
    <xf numFmtId="39" fontId="0" fillId="4" borderId="2" xfId="0" applyNumberFormat="1" applyFont="1" applyFill="1" applyBorder="1" applyAlignment="1" applyProtection="1">
      <alignment horizontal="right"/>
    </xf>
    <xf numFmtId="37" fontId="3" fillId="4" borderId="5" xfId="0" applyFont="1" applyFill="1" applyBorder="1" applyAlignment="1" applyProtection="1">
      <alignment horizontal="left" wrapText="1" indent="1"/>
    </xf>
    <xf numFmtId="37" fontId="1" fillId="4" borderId="3" xfId="0" applyNumberFormat="1" applyFont="1" applyFill="1" applyBorder="1" applyAlignment="1" applyProtection="1"/>
    <xf numFmtId="37" fontId="5" fillId="4" borderId="5" xfId="0" applyFont="1" applyFill="1" applyBorder="1" applyAlignment="1" applyProtection="1">
      <alignment horizontal="left" indent="1"/>
    </xf>
    <xf numFmtId="37" fontId="3" fillId="4" borderId="5" xfId="0" applyFont="1" applyFill="1" applyBorder="1" applyProtection="1"/>
    <xf numFmtId="37" fontId="1" fillId="4" borderId="8" xfId="0" applyFont="1" applyFill="1" applyBorder="1" applyProtection="1"/>
    <xf numFmtId="39" fontId="8" fillId="4" borderId="3" xfId="0" applyNumberFormat="1" applyFont="1" applyFill="1" applyBorder="1" applyAlignment="1" applyProtection="1">
      <alignment horizontal="right"/>
    </xf>
    <xf numFmtId="37" fontId="3" fillId="4" borderId="5" xfId="0" applyFont="1" applyFill="1" applyBorder="1" applyAlignment="1" applyProtection="1">
      <alignment horizontal="left" indent="1"/>
    </xf>
    <xf numFmtId="37" fontId="1" fillId="4" borderId="2" xfId="0" applyNumberFormat="1" applyFont="1" applyFill="1" applyBorder="1" applyAlignment="1" applyProtection="1"/>
    <xf numFmtId="37" fontId="1" fillId="4" borderId="5" xfId="0" applyFont="1" applyFill="1" applyBorder="1" applyProtection="1"/>
    <xf numFmtId="39" fontId="1" fillId="4" borderId="2" xfId="0" applyNumberFormat="1" applyFont="1" applyFill="1" applyBorder="1" applyAlignment="1" applyProtection="1">
      <alignment horizontal="right"/>
    </xf>
    <xf numFmtId="37" fontId="12" fillId="4" borderId="5" xfId="0" applyFont="1" applyFill="1" applyBorder="1" applyAlignment="1" applyProtection="1">
      <alignment horizontal="left" indent="1"/>
    </xf>
    <xf numFmtId="37" fontId="8" fillId="4" borderId="9" xfId="0" applyFont="1" applyFill="1" applyBorder="1"/>
    <xf numFmtId="39" fontId="8" fillId="4" borderId="10" xfId="0" applyNumberFormat="1" applyFont="1" applyFill="1" applyBorder="1" applyAlignment="1" applyProtection="1">
      <alignment horizontal="right"/>
    </xf>
    <xf numFmtId="37" fontId="3" fillId="4" borderId="8" xfId="0" applyFont="1" applyFill="1" applyBorder="1" applyProtection="1"/>
    <xf numFmtId="39" fontId="1" fillId="4" borderId="3" xfId="0" applyNumberFormat="1" applyFont="1" applyFill="1" applyBorder="1" applyAlignment="1" applyProtection="1">
      <alignment horizontal="right"/>
    </xf>
    <xf numFmtId="37" fontId="13" fillId="5" borderId="11" xfId="0" applyFont="1" applyFill="1" applyBorder="1" applyAlignment="1">
      <alignment horizontal="centerContinuous" vertical="center" wrapText="1"/>
    </xf>
    <xf numFmtId="37" fontId="13" fillId="5" borderId="12" xfId="0" applyFont="1" applyFill="1" applyBorder="1" applyAlignment="1">
      <alignment horizontal="centerContinuous" vertical="center"/>
    </xf>
    <xf numFmtId="37" fontId="13" fillId="5" borderId="3" xfId="0" applyFont="1" applyFill="1" applyBorder="1" applyAlignment="1">
      <alignment horizontal="center" vertical="center"/>
    </xf>
    <xf numFmtId="37" fontId="13" fillId="5" borderId="3" xfId="0" applyFont="1" applyFill="1" applyBorder="1" applyAlignment="1">
      <alignment horizontal="centerContinuous" vertical="center"/>
    </xf>
    <xf numFmtId="37" fontId="3" fillId="4" borderId="7" xfId="0" applyFont="1" applyFill="1" applyBorder="1" applyAlignment="1" applyProtection="1">
      <alignment horizontal="left" indent="1"/>
    </xf>
    <xf numFmtId="206" fontId="3" fillId="4" borderId="7" xfId="1" applyNumberFormat="1" applyFont="1" applyFill="1" applyBorder="1" applyAlignment="1">
      <alignment horizontal="right"/>
    </xf>
    <xf numFmtId="187" fontId="3" fillId="4" borderId="13" xfId="1" applyFont="1" applyFill="1" applyBorder="1" applyAlignment="1"/>
    <xf numFmtId="37" fontId="3" fillId="6" borderId="2" xfId="0" applyFont="1" applyFill="1" applyBorder="1" applyAlignment="1" applyProtection="1">
      <alignment horizontal="left" indent="1"/>
    </xf>
    <xf numFmtId="206" fontId="3" fillId="6" borderId="2" xfId="1" applyNumberFormat="1" applyFont="1" applyFill="1" applyBorder="1" applyAlignment="1">
      <alignment horizontal="right"/>
    </xf>
    <xf numFmtId="206" fontId="3" fillId="6" borderId="6" xfId="1" applyNumberFormat="1" applyFont="1" applyFill="1" applyBorder="1" applyAlignment="1">
      <alignment horizontal="right"/>
    </xf>
    <xf numFmtId="187" fontId="3" fillId="6" borderId="6" xfId="1" applyFont="1" applyFill="1" applyBorder="1" applyAlignment="1"/>
    <xf numFmtId="37" fontId="5" fillId="6" borderId="2" xfId="0" applyFont="1" applyFill="1" applyBorder="1" applyAlignment="1" applyProtection="1">
      <alignment horizontal="left" indent="1"/>
    </xf>
    <xf numFmtId="206" fontId="5" fillId="6" borderId="2" xfId="1" applyNumberFormat="1" applyFont="1" applyFill="1" applyBorder="1" applyAlignment="1">
      <alignment horizontal="right"/>
    </xf>
    <xf numFmtId="187" fontId="5" fillId="6" borderId="6" xfId="1" applyFont="1" applyFill="1" applyBorder="1" applyAlignment="1"/>
    <xf numFmtId="37" fontId="3" fillId="6" borderId="3" xfId="0" applyFont="1" applyFill="1" applyBorder="1" applyAlignment="1" applyProtection="1">
      <alignment horizontal="left" indent="1"/>
    </xf>
    <xf numFmtId="206" fontId="3" fillId="6" borderId="3" xfId="1" applyNumberFormat="1" applyFont="1" applyFill="1" applyBorder="1" applyAlignment="1">
      <alignment horizontal="right"/>
    </xf>
    <xf numFmtId="206" fontId="3" fillId="6" borderId="4" xfId="1" applyNumberFormat="1" applyFont="1" applyFill="1" applyBorder="1" applyAlignment="1">
      <alignment horizontal="right"/>
    </xf>
    <xf numFmtId="187" fontId="3" fillId="6" borderId="4" xfId="1" applyFont="1" applyFill="1" applyBorder="1" applyAlignment="1"/>
    <xf numFmtId="37" fontId="11" fillId="5" borderId="7" xfId="0" applyFont="1" applyFill="1" applyBorder="1"/>
    <xf numFmtId="37" fontId="11" fillId="5" borderId="13" xfId="0" applyNumberFormat="1" applyFont="1" applyFill="1" applyBorder="1" applyAlignment="1" applyProtection="1">
      <alignment horizontal="center" vertical="center"/>
    </xf>
    <xf numFmtId="37" fontId="11" fillId="5" borderId="7" xfId="0" applyFont="1" applyFill="1" applyBorder="1" applyAlignment="1">
      <alignment horizontal="center" vertical="center"/>
    </xf>
    <xf numFmtId="37" fontId="11" fillId="5" borderId="3" xfId="0" quotePrefix="1" applyFont="1" applyFill="1" applyBorder="1" applyAlignment="1" applyProtection="1">
      <alignment horizontal="center" vertical="top"/>
    </xf>
    <xf numFmtId="37" fontId="11" fillId="5" borderId="4" xfId="0" applyNumberFormat="1" applyFont="1" applyFill="1" applyBorder="1" applyAlignment="1" applyProtection="1">
      <alignment horizontal="center" vertical="center"/>
    </xf>
    <xf numFmtId="37" fontId="11" fillId="5" borderId="3" xfId="0" applyNumberFormat="1" applyFont="1" applyFill="1" applyBorder="1" applyAlignment="1" applyProtection="1">
      <alignment horizontal="center" vertical="center"/>
    </xf>
    <xf numFmtId="206" fontId="5" fillId="6" borderId="3" xfId="1" applyNumberFormat="1" applyFont="1" applyFill="1" applyBorder="1" applyAlignment="1">
      <alignment horizontal="right"/>
    </xf>
    <xf numFmtId="37" fontId="11" fillId="5" borderId="14" xfId="0" applyFont="1" applyFill="1" applyBorder="1" applyAlignment="1" applyProtection="1">
      <alignment horizontal="center" vertical="center"/>
    </xf>
    <xf numFmtId="37" fontId="11" fillId="5" borderId="5" xfId="0" applyFont="1" applyFill="1" applyBorder="1" applyAlignment="1" applyProtection="1">
      <alignment horizontal="center" vertical="center"/>
    </xf>
    <xf numFmtId="37" fontId="11" fillId="5" borderId="3" xfId="0" applyFont="1" applyFill="1" applyBorder="1" applyAlignment="1" applyProtection="1">
      <alignment horizontal="center" vertical="center"/>
    </xf>
    <xf numFmtId="206" fontId="3" fillId="4" borderId="13" xfId="1" applyNumberFormat="1" applyFont="1" applyFill="1" applyBorder="1" applyAlignment="1">
      <alignment horizontal="right"/>
    </xf>
    <xf numFmtId="37" fontId="3" fillId="4" borderId="7" xfId="0" applyFont="1" applyFill="1" applyBorder="1"/>
    <xf numFmtId="206" fontId="3" fillId="6" borderId="0" xfId="1" applyNumberFormat="1" applyFont="1" applyFill="1" applyBorder="1" applyAlignment="1">
      <alignment horizontal="right"/>
    </xf>
    <xf numFmtId="37" fontId="3" fillId="6" borderId="2" xfId="0" applyFont="1" applyFill="1" applyBorder="1"/>
    <xf numFmtId="37" fontId="8" fillId="5" borderId="11" xfId="0" applyFont="1" applyFill="1" applyBorder="1" applyAlignment="1">
      <alignment horizontal="center" vertical="center"/>
    </xf>
    <xf numFmtId="37" fontId="8" fillId="5" borderId="11" xfId="0" applyFont="1" applyFill="1" applyBorder="1" applyAlignment="1" applyProtection="1">
      <alignment horizontal="center" vertical="center"/>
    </xf>
    <xf numFmtId="37" fontId="8" fillId="5" borderId="15" xfId="0" applyFont="1" applyFill="1" applyBorder="1" applyAlignment="1" applyProtection="1">
      <alignment horizontal="center" vertical="center"/>
    </xf>
    <xf numFmtId="37" fontId="3" fillId="7" borderId="2" xfId="0" applyFont="1" applyFill="1" applyBorder="1" applyAlignment="1" applyProtection="1">
      <alignment horizontal="left" indent="1"/>
    </xf>
    <xf numFmtId="206" fontId="3" fillId="7" borderId="2" xfId="1" applyNumberFormat="1" applyFont="1" applyFill="1" applyBorder="1" applyAlignment="1">
      <alignment horizontal="right"/>
    </xf>
    <xf numFmtId="187" fontId="3" fillId="7" borderId="6" xfId="1" applyFont="1" applyFill="1" applyBorder="1" applyAlignment="1"/>
    <xf numFmtId="37" fontId="3" fillId="2" borderId="0" xfId="0" applyFont="1" applyFill="1" applyBorder="1" applyAlignment="1" applyProtection="1">
      <alignment horizontal="center"/>
    </xf>
    <xf numFmtId="206" fontId="3" fillId="7" borderId="6" xfId="1" applyNumberFormat="1" applyFont="1" applyFill="1" applyBorder="1" applyAlignment="1">
      <alignment horizontal="right"/>
    </xf>
    <xf numFmtId="206" fontId="3" fillId="7" borderId="0" xfId="1" applyNumberFormat="1" applyFont="1" applyFill="1" applyBorder="1" applyAlignment="1">
      <alignment horizontal="right"/>
    </xf>
    <xf numFmtId="37" fontId="8" fillId="5" borderId="13" xfId="0" applyNumberFormat="1" applyFont="1" applyFill="1" applyBorder="1" applyAlignment="1" applyProtection="1">
      <alignment horizontal="center" vertical="center"/>
    </xf>
    <xf numFmtId="37" fontId="8" fillId="5" borderId="7" xfId="0" applyFont="1" applyFill="1" applyBorder="1" applyAlignment="1">
      <alignment horizontal="center" vertical="center"/>
    </xf>
    <xf numFmtId="37" fontId="8" fillId="5" borderId="4" xfId="0" applyNumberFormat="1" applyFont="1" applyFill="1" applyBorder="1" applyAlignment="1" applyProtection="1">
      <alignment horizontal="center" vertical="center"/>
    </xf>
    <xf numFmtId="37" fontId="8" fillId="5" borderId="3" xfId="0" applyNumberFormat="1" applyFont="1" applyFill="1" applyBorder="1" applyAlignment="1" applyProtection="1">
      <alignment horizontal="center" vertical="center"/>
    </xf>
    <xf numFmtId="37" fontId="3" fillId="7" borderId="3" xfId="0" applyFont="1" applyFill="1" applyBorder="1" applyAlignment="1" applyProtection="1">
      <alignment horizontal="left" indent="1"/>
    </xf>
    <xf numFmtId="206" fontId="3" fillId="7" borderId="3" xfId="1" applyNumberFormat="1" applyFont="1" applyFill="1" applyBorder="1" applyAlignment="1">
      <alignment horizontal="right"/>
    </xf>
    <xf numFmtId="187" fontId="3" fillId="7" borderId="4" xfId="1" applyFont="1" applyFill="1" applyBorder="1" applyAlignment="1"/>
    <xf numFmtId="37" fontId="3" fillId="2" borderId="0" xfId="0" applyFont="1" applyFill="1" applyBorder="1" applyAlignment="1">
      <alignment horizontal="center"/>
    </xf>
    <xf numFmtId="37" fontId="13" fillId="5" borderId="7" xfId="0" applyFont="1" applyFill="1" applyBorder="1" applyAlignment="1" applyProtection="1">
      <alignment horizontal="center" vertical="center"/>
    </xf>
    <xf numFmtId="37" fontId="13" fillId="5" borderId="3" xfId="0" applyFont="1" applyFill="1" applyBorder="1" applyAlignment="1" applyProtection="1">
      <alignment horizontal="center" vertical="center"/>
    </xf>
    <xf numFmtId="37" fontId="7" fillId="0" borderId="0" xfId="0" applyFont="1" applyAlignment="1" applyProtection="1">
      <alignment horizontal="center"/>
    </xf>
    <xf numFmtId="37" fontId="8" fillId="2" borderId="0" xfId="0" applyFont="1" applyFill="1" applyBorder="1" applyAlignment="1" applyProtection="1">
      <alignment horizontal="center" vertical="center"/>
    </xf>
    <xf numFmtId="37" fontId="3" fillId="2" borderId="0" xfId="0" applyFont="1" applyFill="1" applyBorder="1" applyAlignment="1">
      <alignment horizontal="center" vertical="center"/>
    </xf>
    <xf numFmtId="37" fontId="8" fillId="5" borderId="7" xfId="0" quotePrefix="1" applyFont="1" applyFill="1" applyBorder="1" applyAlignment="1" applyProtection="1">
      <alignment horizontal="center" vertical="center"/>
    </xf>
    <xf numFmtId="37" fontId="8" fillId="5" borderId="3" xfId="0" quotePrefix="1" applyFont="1" applyFill="1" applyBorder="1" applyAlignment="1" applyProtection="1">
      <alignment horizontal="center" vertical="center"/>
    </xf>
    <xf numFmtId="37" fontId="8" fillId="2" borderId="0" xfId="0" applyFont="1" applyFill="1" applyBorder="1" applyAlignment="1" applyProtection="1">
      <alignment horizontal="center"/>
    </xf>
    <xf numFmtId="37" fontId="11" fillId="5" borderId="7" xfId="0" applyFont="1" applyFill="1" applyBorder="1" applyAlignment="1" applyProtection="1">
      <alignment horizontal="center" vertical="center"/>
    </xf>
    <xf numFmtId="37" fontId="11" fillId="5" borderId="2" xfId="0" applyFont="1" applyFill="1" applyBorder="1" applyAlignment="1" applyProtection="1">
      <alignment horizontal="center" vertical="center"/>
    </xf>
    <xf numFmtId="37" fontId="11" fillId="5" borderId="3" xfId="0" applyFont="1" applyFill="1" applyBorder="1" applyAlignment="1" applyProtection="1">
      <alignment horizontal="center" vertical="center"/>
    </xf>
    <xf numFmtId="37" fontId="11" fillId="5" borderId="7" xfId="0" applyFont="1" applyFill="1" applyBorder="1" applyAlignment="1">
      <alignment horizontal="center" vertical="center" wrapText="1"/>
    </xf>
    <xf numFmtId="37" fontId="11" fillId="5" borderId="2" xfId="0" applyFont="1" applyFill="1" applyBorder="1" applyAlignment="1">
      <alignment horizontal="center" vertical="center" wrapText="1"/>
    </xf>
    <xf numFmtId="37" fontId="11" fillId="5" borderId="3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7FBA0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68D494"/>
      <rgbColor rgb="00CC99FF"/>
      <rgbColor rgb="00DBEFD9"/>
      <rgbColor rgb="003366FF"/>
      <rgbColor rgb="0033CCCC"/>
      <rgbColor rgb="00FFFFCC"/>
      <rgbColor rgb="00BBE0B8"/>
      <rgbColor rgb="00996633"/>
      <rgbColor rgb="00996666"/>
      <rgbColor rgb="00666699"/>
      <rgbColor rgb="00969696"/>
      <rgbColor rgb="00FCD116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7"/>
  <sheetViews>
    <sheetView showGridLines="0" workbookViewId="0">
      <selection activeCell="B22" sqref="B22"/>
    </sheetView>
  </sheetViews>
  <sheetFormatPr baseColWidth="10" defaultRowHeight="12.75" x14ac:dyDescent="0.2"/>
  <cols>
    <col min="1" max="1" width="1.42578125" customWidth="1"/>
    <col min="2" max="2" width="53.42578125" customWidth="1"/>
    <col min="3" max="3" width="14.28515625" customWidth="1"/>
    <col min="4" max="4" width="17" bestFit="1" customWidth="1"/>
    <col min="5" max="5" width="13.28515625" bestFit="1" customWidth="1"/>
    <col min="6" max="6" width="2.140625" customWidth="1"/>
  </cols>
  <sheetData>
    <row r="1" spans="2:6" ht="15.75" x14ac:dyDescent="0.25">
      <c r="B1" s="12" t="s">
        <v>0</v>
      </c>
      <c r="C1" s="11"/>
      <c r="D1" s="11"/>
      <c r="E1" s="11"/>
      <c r="F1" s="11"/>
    </row>
    <row r="2" spans="2:6" x14ac:dyDescent="0.2">
      <c r="B2" s="7" t="s">
        <v>140</v>
      </c>
      <c r="C2" s="13"/>
      <c r="D2" s="13"/>
      <c r="E2" s="13"/>
      <c r="F2" s="13"/>
    </row>
    <row r="3" spans="2:6" x14ac:dyDescent="0.2">
      <c r="B3" s="7" t="s">
        <v>294</v>
      </c>
      <c r="C3" s="13"/>
      <c r="D3" s="13"/>
      <c r="E3" s="13"/>
      <c r="F3" s="13"/>
    </row>
    <row r="4" spans="2:6" x14ac:dyDescent="0.2">
      <c r="B4" s="4" t="s">
        <v>5</v>
      </c>
      <c r="C4" s="13"/>
      <c r="D4" s="13"/>
      <c r="E4" s="13"/>
      <c r="F4" s="13"/>
    </row>
    <row r="5" spans="2:6" ht="6.75" customHeight="1" x14ac:dyDescent="0.2">
      <c r="B5" s="4"/>
      <c r="C5" s="13"/>
      <c r="D5" s="13"/>
      <c r="E5" s="13"/>
      <c r="F5" s="13"/>
    </row>
    <row r="6" spans="2:6" ht="12" customHeight="1" x14ac:dyDescent="0.2">
      <c r="B6" s="97" t="s">
        <v>143</v>
      </c>
      <c r="C6" s="97"/>
      <c r="D6" s="98" t="s">
        <v>136</v>
      </c>
      <c r="E6" s="99" t="s">
        <v>137</v>
      </c>
    </row>
    <row r="7" spans="2:6" hidden="1" x14ac:dyDescent="0.2">
      <c r="B7" s="35"/>
      <c r="C7" s="35"/>
      <c r="D7" s="36"/>
      <c r="E7" s="37"/>
    </row>
    <row r="8" spans="2:6" x14ac:dyDescent="0.2">
      <c r="B8" s="42" t="s">
        <v>141</v>
      </c>
      <c r="C8" s="43"/>
      <c r="D8" s="44">
        <f>SUM(C9:C10)</f>
        <v>3531980770</v>
      </c>
      <c r="E8" s="45">
        <f>D8/$D$16*100</f>
        <v>55.812184557053612</v>
      </c>
    </row>
    <row r="9" spans="2:6" ht="25.5" customHeight="1" x14ac:dyDescent="0.2">
      <c r="B9" s="46" t="s">
        <v>145</v>
      </c>
      <c r="C9" s="47">
        <f>+'PARTIC FEDMUNIC2019'!D127</f>
        <v>3531361484</v>
      </c>
      <c r="D9" s="48"/>
      <c r="E9" s="49">
        <f>C9/$D$16*100</f>
        <v>55.802398630465575</v>
      </c>
    </row>
    <row r="10" spans="2:6" x14ac:dyDescent="0.2">
      <c r="B10" s="50" t="s">
        <v>144</v>
      </c>
      <c r="C10" s="51">
        <f>+'PARTIC FEDMUNIC2019'!D128</f>
        <v>619286</v>
      </c>
      <c r="D10" s="48"/>
      <c r="E10" s="49">
        <f>C10/$D$16*100</f>
        <v>9.7859265880429775E-3</v>
      </c>
    </row>
    <row r="11" spans="2:6" ht="31.5" customHeight="1" x14ac:dyDescent="0.2">
      <c r="B11" s="52" t="s">
        <v>142</v>
      </c>
      <c r="C11" s="53"/>
      <c r="D11" s="54">
        <f>SUM(C12:C13)</f>
        <v>2796352009</v>
      </c>
      <c r="E11" s="55">
        <f>D11/$D$16*100</f>
        <v>44.187815442946381</v>
      </c>
    </row>
    <row r="12" spans="2:6" x14ac:dyDescent="0.2">
      <c r="B12" s="56" t="s">
        <v>297</v>
      </c>
      <c r="C12" s="57">
        <f>+'FDO INF SOC MUNICIP2019'!D125</f>
        <v>1496696914</v>
      </c>
      <c r="D12" s="58"/>
      <c r="E12" s="59">
        <f>C12/$D$16*100</f>
        <v>23.650730236037102</v>
      </c>
    </row>
    <row r="13" spans="2:6" x14ac:dyDescent="0.2">
      <c r="B13" s="56" t="s">
        <v>138</v>
      </c>
      <c r="C13" s="51">
        <f>+'FDO FORTAMUN2019'!D127</f>
        <v>1299655095</v>
      </c>
      <c r="D13" s="58"/>
      <c r="E13" s="59">
        <f>C13/$D$16*100</f>
        <v>20.537085206909282</v>
      </c>
    </row>
    <row r="14" spans="2:6" x14ac:dyDescent="0.2">
      <c r="B14" s="56"/>
      <c r="C14" s="53"/>
      <c r="D14" s="58"/>
      <c r="E14" s="59"/>
    </row>
    <row r="15" spans="2:6" x14ac:dyDescent="0.2">
      <c r="B15" s="53"/>
      <c r="C15" s="53"/>
      <c r="D15" s="58"/>
      <c r="E15" s="59"/>
    </row>
    <row r="16" spans="2:6" ht="13.5" thickBot="1" x14ac:dyDescent="0.25">
      <c r="B16" s="60" t="s">
        <v>139</v>
      </c>
      <c r="C16" s="53"/>
      <c r="D16" s="61">
        <f>SUM(D8:D11)</f>
        <v>6328332779</v>
      </c>
      <c r="E16" s="62">
        <f>SUM(E9:E11)</f>
        <v>100</v>
      </c>
    </row>
    <row r="17" spans="2:5" ht="13.5" thickTop="1" x14ac:dyDescent="0.2">
      <c r="B17" s="63"/>
      <c r="C17" s="63"/>
      <c r="D17" s="54"/>
      <c r="E17" s="64"/>
    </row>
  </sheetData>
  <phoneticPr fontId="3" type="noConversion"/>
  <printOptions horizontalCentered="1"/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1:I134"/>
  <sheetViews>
    <sheetView showGridLines="0" workbookViewId="0">
      <pane ySplit="9" topLeftCell="A10" activePane="bottomLeft" state="frozen"/>
      <selection pane="bottomLeft" activeCell="E11" sqref="E11:E12"/>
    </sheetView>
  </sheetViews>
  <sheetFormatPr baseColWidth="10" defaultColWidth="8.42578125" defaultRowHeight="12.75" x14ac:dyDescent="0.2"/>
  <cols>
    <col min="1" max="1" width="3.42578125" customWidth="1"/>
    <col min="2" max="2" width="23.28515625" style="3" customWidth="1"/>
    <col min="3" max="3" width="17.42578125" customWidth="1"/>
    <col min="4" max="4" width="19" customWidth="1"/>
    <col min="5" max="5" width="21" style="20" customWidth="1"/>
    <col min="6" max="6" width="14.5703125" style="20" customWidth="1"/>
    <col min="7" max="7" width="2.140625" customWidth="1"/>
    <col min="8" max="8" width="19.42578125" customWidth="1"/>
    <col min="9" max="9" width="15.7109375" customWidth="1"/>
  </cols>
  <sheetData>
    <row r="1" spans="2:9" ht="12" customHeight="1" x14ac:dyDescent="0.2">
      <c r="B1" s="10"/>
      <c r="C1" s="11"/>
      <c r="D1" s="11"/>
      <c r="E1" s="11"/>
      <c r="F1" s="11"/>
    </row>
    <row r="2" spans="2:9" ht="13.5" customHeight="1" x14ac:dyDescent="0.25">
      <c r="B2" s="12" t="s">
        <v>0</v>
      </c>
      <c r="C2" s="11"/>
      <c r="D2" s="11"/>
      <c r="E2" s="11"/>
      <c r="F2" s="11"/>
    </row>
    <row r="3" spans="2:9" s="1" customFormat="1" ht="16.5" customHeight="1" x14ac:dyDescent="0.2">
      <c r="B3" s="38" t="s">
        <v>4</v>
      </c>
      <c r="C3" s="13"/>
      <c r="D3" s="13"/>
      <c r="E3" s="13"/>
      <c r="F3" s="13"/>
    </row>
    <row r="4" spans="2:9" ht="16.149999999999999" customHeight="1" x14ac:dyDescent="0.2">
      <c r="B4" s="38" t="s">
        <v>294</v>
      </c>
      <c r="C4" s="13"/>
      <c r="D4" s="13"/>
      <c r="E4" s="13"/>
      <c r="F4" s="13"/>
    </row>
    <row r="5" spans="2:9" x14ac:dyDescent="0.2">
      <c r="B5" s="113" t="s">
        <v>147</v>
      </c>
      <c r="C5" s="113"/>
      <c r="D5" s="113"/>
      <c r="E5" s="113"/>
      <c r="F5" s="113"/>
    </row>
    <row r="6" spans="2:9" ht="6" customHeight="1" x14ac:dyDescent="0.2">
      <c r="B6" s="5"/>
      <c r="C6" s="14"/>
      <c r="D6" s="14"/>
      <c r="E6" s="14"/>
      <c r="F6" s="14"/>
    </row>
    <row r="7" spans="2:9" ht="20.25" customHeight="1" x14ac:dyDescent="0.2">
      <c r="B7" s="114" t="s">
        <v>6</v>
      </c>
      <c r="C7" s="65" t="s">
        <v>295</v>
      </c>
      <c r="D7" s="66"/>
      <c r="E7" s="65" t="s">
        <v>131</v>
      </c>
      <c r="F7" s="66"/>
      <c r="G7" s="26"/>
      <c r="H7" s="27"/>
      <c r="I7" s="9"/>
    </row>
    <row r="8" spans="2:9" ht="16.5" customHeight="1" x14ac:dyDescent="0.2">
      <c r="B8" s="115"/>
      <c r="C8" s="67" t="s">
        <v>7</v>
      </c>
      <c r="D8" s="68" t="s">
        <v>8</v>
      </c>
      <c r="E8" s="67" t="s">
        <v>1</v>
      </c>
      <c r="F8" s="68" t="s">
        <v>2</v>
      </c>
      <c r="G8" s="26"/>
      <c r="H8" s="27"/>
      <c r="I8" s="9"/>
    </row>
    <row r="9" spans="2:9" s="9" customFormat="1" ht="12" hidden="1" customHeight="1" x14ac:dyDescent="0.2">
      <c r="B9" s="6"/>
      <c r="C9" s="4"/>
      <c r="D9" s="4"/>
      <c r="E9" s="4"/>
      <c r="F9" s="4"/>
      <c r="G9" s="15"/>
      <c r="H9" s="15"/>
    </row>
    <row r="10" spans="2:9" ht="17.25" customHeight="1" x14ac:dyDescent="0.2">
      <c r="B10" s="69" t="s">
        <v>9</v>
      </c>
      <c r="C10" s="70">
        <v>12491127</v>
      </c>
      <c r="D10" s="70">
        <v>12546355</v>
      </c>
      <c r="E10" s="70">
        <f>D10-C10</f>
        <v>55228</v>
      </c>
      <c r="F10" s="71">
        <f t="shared" ref="F10:F47" si="0">E10/C10*100</f>
        <v>0.4421378471294064</v>
      </c>
      <c r="G10" s="2"/>
      <c r="H10" s="2"/>
    </row>
    <row r="11" spans="2:9" ht="15" customHeight="1" x14ac:dyDescent="0.2">
      <c r="B11" s="100" t="s">
        <v>10</v>
      </c>
      <c r="C11" s="101">
        <v>27391352</v>
      </c>
      <c r="D11" s="101">
        <v>28593925</v>
      </c>
      <c r="E11" s="101">
        <f>D11-C11</f>
        <v>1202573</v>
      </c>
      <c r="F11" s="102">
        <f t="shared" si="0"/>
        <v>4.390338235221102</v>
      </c>
      <c r="G11" s="2"/>
      <c r="H11" s="2"/>
    </row>
    <row r="12" spans="2:9" ht="17.25" customHeight="1" x14ac:dyDescent="0.2">
      <c r="B12" s="69" t="s">
        <v>11</v>
      </c>
      <c r="C12" s="70">
        <v>19603869</v>
      </c>
      <c r="D12" s="70">
        <v>20373835</v>
      </c>
      <c r="E12" s="70">
        <f t="shared" ref="E12:E47" si="1">D12-C12</f>
        <v>769966</v>
      </c>
      <c r="F12" s="71">
        <f t="shared" si="0"/>
        <v>3.9276226544872337</v>
      </c>
      <c r="G12" s="2"/>
      <c r="H12" s="2"/>
    </row>
    <row r="13" spans="2:9" ht="15" customHeight="1" x14ac:dyDescent="0.2">
      <c r="B13" s="100" t="s">
        <v>12</v>
      </c>
      <c r="C13" s="101">
        <v>14184419</v>
      </c>
      <c r="D13" s="101">
        <v>14211496</v>
      </c>
      <c r="E13" s="101">
        <f t="shared" si="1"/>
        <v>27077</v>
      </c>
      <c r="F13" s="102">
        <f t="shared" si="0"/>
        <v>0.19089255612090986</v>
      </c>
      <c r="G13" s="2"/>
      <c r="H13" s="2"/>
    </row>
    <row r="14" spans="2:9" ht="17.25" customHeight="1" x14ac:dyDescent="0.2">
      <c r="B14" s="69" t="s">
        <v>13</v>
      </c>
      <c r="C14" s="70">
        <v>12458115</v>
      </c>
      <c r="D14" s="70">
        <v>12876834</v>
      </c>
      <c r="E14" s="70">
        <f t="shared" si="1"/>
        <v>418719</v>
      </c>
      <c r="F14" s="71">
        <f t="shared" si="0"/>
        <v>3.3610140859993671</v>
      </c>
      <c r="G14" s="2"/>
      <c r="H14" s="2"/>
    </row>
    <row r="15" spans="2:9" ht="15" customHeight="1" x14ac:dyDescent="0.2">
      <c r="B15" s="100" t="s">
        <v>14</v>
      </c>
      <c r="C15" s="101">
        <v>81987547</v>
      </c>
      <c r="D15" s="101">
        <v>84199419</v>
      </c>
      <c r="E15" s="101">
        <f t="shared" si="1"/>
        <v>2211872</v>
      </c>
      <c r="F15" s="102">
        <f t="shared" si="0"/>
        <v>2.6978145839635865</v>
      </c>
      <c r="G15" s="2"/>
      <c r="H15" s="2"/>
    </row>
    <row r="16" spans="2:9" ht="17.25" customHeight="1" x14ac:dyDescent="0.2">
      <c r="B16" s="69" t="s">
        <v>15</v>
      </c>
      <c r="C16" s="70">
        <v>9572865</v>
      </c>
      <c r="D16" s="70">
        <v>9978500</v>
      </c>
      <c r="E16" s="70">
        <f>D16-C16</f>
        <v>405635</v>
      </c>
      <c r="F16" s="71">
        <f t="shared" si="0"/>
        <v>4.2373416944665987</v>
      </c>
      <c r="G16" s="2"/>
      <c r="H16" s="2"/>
    </row>
    <row r="17" spans="2:8" ht="15" customHeight="1" x14ac:dyDescent="0.2">
      <c r="B17" s="100" t="s">
        <v>16</v>
      </c>
      <c r="C17" s="101">
        <v>45187964</v>
      </c>
      <c r="D17" s="101">
        <v>45278376</v>
      </c>
      <c r="E17" s="101">
        <f t="shared" si="1"/>
        <v>90412</v>
      </c>
      <c r="F17" s="102">
        <f t="shared" si="0"/>
        <v>0.2000798265662069</v>
      </c>
      <c r="G17" s="2"/>
      <c r="H17" s="2"/>
    </row>
    <row r="18" spans="2:8" ht="17.25" customHeight="1" x14ac:dyDescent="0.2">
      <c r="B18" s="69" t="s">
        <v>17</v>
      </c>
      <c r="C18" s="70">
        <v>28758568</v>
      </c>
      <c r="D18" s="70">
        <v>31531059</v>
      </c>
      <c r="E18" s="70">
        <f t="shared" si="1"/>
        <v>2772491</v>
      </c>
      <c r="F18" s="71">
        <f t="shared" si="0"/>
        <v>9.6405738978380278</v>
      </c>
      <c r="G18" s="2"/>
      <c r="H18" s="2"/>
    </row>
    <row r="19" spans="2:8" ht="15" customHeight="1" x14ac:dyDescent="0.2">
      <c r="B19" s="100" t="s">
        <v>18</v>
      </c>
      <c r="C19" s="101">
        <v>46331366</v>
      </c>
      <c r="D19" s="101">
        <v>47360712</v>
      </c>
      <c r="E19" s="101">
        <f t="shared" si="1"/>
        <v>1029346</v>
      </c>
      <c r="F19" s="102">
        <f t="shared" si="0"/>
        <v>2.221704406470554</v>
      </c>
      <c r="G19" s="2"/>
      <c r="H19" s="2"/>
    </row>
    <row r="20" spans="2:8" ht="17.25" customHeight="1" x14ac:dyDescent="0.2">
      <c r="B20" s="69" t="s">
        <v>19</v>
      </c>
      <c r="C20" s="70">
        <v>13585789</v>
      </c>
      <c r="D20" s="70">
        <v>13630969</v>
      </c>
      <c r="E20" s="70">
        <f t="shared" si="1"/>
        <v>45180</v>
      </c>
      <c r="F20" s="71">
        <f t="shared" si="0"/>
        <v>0.33255337617859365</v>
      </c>
      <c r="G20" s="2"/>
      <c r="H20" s="2"/>
    </row>
    <row r="21" spans="2:8" ht="15" customHeight="1" x14ac:dyDescent="0.2">
      <c r="B21" s="100" t="s">
        <v>20</v>
      </c>
      <c r="C21" s="101">
        <v>34778197</v>
      </c>
      <c r="D21" s="101">
        <v>34846227</v>
      </c>
      <c r="E21" s="101">
        <f t="shared" si="1"/>
        <v>68030</v>
      </c>
      <c r="F21" s="102">
        <f t="shared" si="0"/>
        <v>0.19561106057338165</v>
      </c>
      <c r="G21" s="2"/>
      <c r="H21" s="2"/>
    </row>
    <row r="22" spans="2:8" ht="17.25" customHeight="1" x14ac:dyDescent="0.2">
      <c r="B22" s="69" t="s">
        <v>21</v>
      </c>
      <c r="C22" s="70">
        <v>19714240</v>
      </c>
      <c r="D22" s="70">
        <v>19776216</v>
      </c>
      <c r="E22" s="70">
        <f t="shared" si="1"/>
        <v>61976</v>
      </c>
      <c r="F22" s="71">
        <f t="shared" si="0"/>
        <v>0.31437174347070951</v>
      </c>
      <c r="G22" s="2"/>
      <c r="H22" s="2"/>
    </row>
    <row r="23" spans="2:8" ht="15" customHeight="1" x14ac:dyDescent="0.2">
      <c r="B23" s="100" t="s">
        <v>22</v>
      </c>
      <c r="C23" s="101">
        <v>15921967</v>
      </c>
      <c r="D23" s="101">
        <v>15958861</v>
      </c>
      <c r="E23" s="101">
        <f t="shared" si="1"/>
        <v>36894</v>
      </c>
      <c r="F23" s="102">
        <f t="shared" si="0"/>
        <v>0.2317176012235172</v>
      </c>
      <c r="G23" s="2"/>
      <c r="H23" s="2"/>
    </row>
    <row r="24" spans="2:8" ht="17.25" customHeight="1" x14ac:dyDescent="0.2">
      <c r="B24" s="69" t="s">
        <v>23</v>
      </c>
      <c r="C24" s="70">
        <v>44496231</v>
      </c>
      <c r="D24" s="70">
        <v>44603179</v>
      </c>
      <c r="E24" s="70">
        <f t="shared" si="1"/>
        <v>106948</v>
      </c>
      <c r="F24" s="71">
        <f t="shared" si="0"/>
        <v>0.24035294135361712</v>
      </c>
      <c r="G24" s="2"/>
      <c r="H24" s="2"/>
    </row>
    <row r="25" spans="2:8" ht="15" customHeight="1" x14ac:dyDescent="0.2">
      <c r="B25" s="100" t="s">
        <v>24</v>
      </c>
      <c r="C25" s="101">
        <v>17918559</v>
      </c>
      <c r="D25" s="101">
        <v>18988288</v>
      </c>
      <c r="E25" s="101">
        <f t="shared" si="1"/>
        <v>1069729</v>
      </c>
      <c r="F25" s="102">
        <f t="shared" si="0"/>
        <v>5.9699499273351169</v>
      </c>
      <c r="G25" s="2"/>
      <c r="H25" s="2"/>
    </row>
    <row r="26" spans="2:8" ht="17.25" customHeight="1" x14ac:dyDescent="0.2">
      <c r="B26" s="69" t="s">
        <v>25</v>
      </c>
      <c r="C26" s="70">
        <v>24270143</v>
      </c>
      <c r="D26" s="70">
        <v>24961797</v>
      </c>
      <c r="E26" s="70">
        <f t="shared" si="1"/>
        <v>691654</v>
      </c>
      <c r="F26" s="71">
        <f t="shared" si="0"/>
        <v>2.8498142759191816</v>
      </c>
      <c r="G26" s="2"/>
      <c r="H26" s="2"/>
    </row>
    <row r="27" spans="2:8" ht="15" customHeight="1" x14ac:dyDescent="0.2">
      <c r="B27" s="100" t="s">
        <v>26</v>
      </c>
      <c r="C27" s="101">
        <v>10330078</v>
      </c>
      <c r="D27" s="101">
        <v>10862582</v>
      </c>
      <c r="E27" s="101">
        <f t="shared" si="1"/>
        <v>532504</v>
      </c>
      <c r="F27" s="102">
        <f t="shared" si="0"/>
        <v>5.1548884722845267</v>
      </c>
      <c r="G27" s="2"/>
      <c r="H27" s="2"/>
    </row>
    <row r="28" spans="2:8" ht="17.25" customHeight="1" x14ac:dyDescent="0.2">
      <c r="B28" s="69" t="s">
        <v>27</v>
      </c>
      <c r="C28" s="70">
        <v>18525453</v>
      </c>
      <c r="D28" s="70">
        <v>19559812</v>
      </c>
      <c r="E28" s="70">
        <f t="shared" si="1"/>
        <v>1034359</v>
      </c>
      <c r="F28" s="71">
        <f t="shared" si="0"/>
        <v>5.5834478109658106</v>
      </c>
      <c r="G28" s="2"/>
      <c r="H28" s="2"/>
    </row>
    <row r="29" spans="2:8" ht="15" customHeight="1" x14ac:dyDescent="0.2">
      <c r="B29" s="100" t="s">
        <v>28</v>
      </c>
      <c r="C29" s="101">
        <v>21894219</v>
      </c>
      <c r="D29" s="101">
        <v>23539635</v>
      </c>
      <c r="E29" s="101">
        <f t="shared" si="1"/>
        <v>1645416</v>
      </c>
      <c r="F29" s="102">
        <f t="shared" si="0"/>
        <v>7.5152989015045479</v>
      </c>
      <c r="G29" s="2"/>
      <c r="H29" s="2"/>
    </row>
    <row r="30" spans="2:8" ht="17.25" customHeight="1" x14ac:dyDescent="0.2">
      <c r="B30" s="69" t="s">
        <v>29</v>
      </c>
      <c r="C30" s="70">
        <v>12074957</v>
      </c>
      <c r="D30" s="70">
        <v>12700240</v>
      </c>
      <c r="E30" s="70">
        <f t="shared" si="1"/>
        <v>625283</v>
      </c>
      <c r="F30" s="71">
        <f t="shared" si="0"/>
        <v>5.1783455626384427</v>
      </c>
      <c r="G30" s="2"/>
      <c r="H30" s="2"/>
    </row>
    <row r="31" spans="2:8" ht="15" customHeight="1" x14ac:dyDescent="0.2">
      <c r="B31" s="100" t="s">
        <v>30</v>
      </c>
      <c r="C31" s="101">
        <v>18990913</v>
      </c>
      <c r="D31" s="101">
        <v>20233072</v>
      </c>
      <c r="E31" s="101">
        <f t="shared" si="1"/>
        <v>1242159</v>
      </c>
      <c r="F31" s="102">
        <f t="shared" si="0"/>
        <v>6.5408071744628611</v>
      </c>
      <c r="G31" s="2"/>
      <c r="H31" s="2"/>
    </row>
    <row r="32" spans="2:8" ht="17.25" customHeight="1" x14ac:dyDescent="0.2">
      <c r="B32" s="69" t="s">
        <v>31</v>
      </c>
      <c r="C32" s="70">
        <v>11490965</v>
      </c>
      <c r="D32" s="70">
        <v>12939527</v>
      </c>
      <c r="E32" s="70">
        <f t="shared" si="1"/>
        <v>1448562</v>
      </c>
      <c r="F32" s="71">
        <f t="shared" si="0"/>
        <v>12.606095310533103</v>
      </c>
      <c r="G32" s="2"/>
      <c r="H32" s="2"/>
    </row>
    <row r="33" spans="2:8" ht="15" customHeight="1" x14ac:dyDescent="0.2">
      <c r="B33" s="100" t="s">
        <v>32</v>
      </c>
      <c r="C33" s="101">
        <v>15812492</v>
      </c>
      <c r="D33" s="101">
        <v>15958239</v>
      </c>
      <c r="E33" s="101">
        <f t="shared" si="1"/>
        <v>145747</v>
      </c>
      <c r="F33" s="102">
        <f t="shared" si="0"/>
        <v>0.92172062442782576</v>
      </c>
      <c r="G33" s="2"/>
      <c r="H33" s="2"/>
    </row>
    <row r="34" spans="2:8" ht="17.25" customHeight="1" x14ac:dyDescent="0.2">
      <c r="B34" s="69" t="s">
        <v>33</v>
      </c>
      <c r="C34" s="70">
        <v>25505606</v>
      </c>
      <c r="D34" s="70">
        <v>26548177</v>
      </c>
      <c r="E34" s="70">
        <f t="shared" si="1"/>
        <v>1042571</v>
      </c>
      <c r="F34" s="71">
        <f t="shared" si="0"/>
        <v>4.0876150913646203</v>
      </c>
      <c r="G34" s="2"/>
      <c r="H34" s="2"/>
    </row>
    <row r="35" spans="2:8" ht="15" customHeight="1" x14ac:dyDescent="0.2">
      <c r="B35" s="100" t="s">
        <v>34</v>
      </c>
      <c r="C35" s="101">
        <v>17241311</v>
      </c>
      <c r="D35" s="101">
        <v>17288988</v>
      </c>
      <c r="E35" s="101">
        <f t="shared" si="1"/>
        <v>47677</v>
      </c>
      <c r="F35" s="102">
        <f t="shared" si="0"/>
        <v>0.27652769560272999</v>
      </c>
      <c r="G35" s="2"/>
      <c r="H35" s="2"/>
    </row>
    <row r="36" spans="2:8" ht="17.25" customHeight="1" x14ac:dyDescent="0.2">
      <c r="B36" s="69" t="s">
        <v>35</v>
      </c>
      <c r="C36" s="70">
        <v>7283966</v>
      </c>
      <c r="D36" s="70">
        <v>7308774</v>
      </c>
      <c r="E36" s="70">
        <f t="shared" si="1"/>
        <v>24808</v>
      </c>
      <c r="F36" s="71">
        <f t="shared" si="0"/>
        <v>0.34058368751309381</v>
      </c>
      <c r="G36" s="2"/>
      <c r="H36" s="2"/>
    </row>
    <row r="37" spans="2:8" ht="15" customHeight="1" x14ac:dyDescent="0.2">
      <c r="B37" s="100" t="s">
        <v>36</v>
      </c>
      <c r="C37" s="101">
        <v>7738427</v>
      </c>
      <c r="D37" s="101">
        <v>7810039</v>
      </c>
      <c r="E37" s="101">
        <f t="shared" si="1"/>
        <v>71612</v>
      </c>
      <c r="F37" s="102">
        <f t="shared" si="0"/>
        <v>0.92540770882764667</v>
      </c>
      <c r="G37" s="2"/>
      <c r="H37" s="2"/>
    </row>
    <row r="38" spans="2:8" ht="17.25" customHeight="1" x14ac:dyDescent="0.2">
      <c r="B38" s="69" t="s">
        <v>37</v>
      </c>
      <c r="C38" s="70">
        <v>19641329</v>
      </c>
      <c r="D38" s="70">
        <v>20368379</v>
      </c>
      <c r="E38" s="70">
        <f t="shared" si="1"/>
        <v>727050</v>
      </c>
      <c r="F38" s="71">
        <f t="shared" si="0"/>
        <v>3.7016334281656809</v>
      </c>
      <c r="G38" s="2"/>
      <c r="H38" s="2"/>
    </row>
    <row r="39" spans="2:8" ht="15" customHeight="1" x14ac:dyDescent="0.2">
      <c r="B39" s="100" t="s">
        <v>38</v>
      </c>
      <c r="C39" s="101">
        <v>12968214</v>
      </c>
      <c r="D39" s="101">
        <v>12999077</v>
      </c>
      <c r="E39" s="101">
        <f t="shared" si="1"/>
        <v>30863</v>
      </c>
      <c r="F39" s="102">
        <f t="shared" si="0"/>
        <v>0.23798959517478657</v>
      </c>
      <c r="G39" s="2"/>
      <c r="H39" s="2"/>
    </row>
    <row r="40" spans="2:8" ht="17.25" customHeight="1" x14ac:dyDescent="0.2">
      <c r="B40" s="69" t="s">
        <v>39</v>
      </c>
      <c r="C40" s="70">
        <v>16828993</v>
      </c>
      <c r="D40" s="70">
        <v>16839138</v>
      </c>
      <c r="E40" s="70">
        <f t="shared" si="1"/>
        <v>10145</v>
      </c>
      <c r="F40" s="71">
        <f t="shared" si="0"/>
        <v>6.0282870163413819E-2</v>
      </c>
      <c r="G40" s="2"/>
      <c r="H40" s="2"/>
    </row>
    <row r="41" spans="2:8" ht="15" customHeight="1" x14ac:dyDescent="0.2">
      <c r="B41" s="100" t="s">
        <v>40</v>
      </c>
      <c r="C41" s="101">
        <v>13818165</v>
      </c>
      <c r="D41" s="101">
        <v>13844367</v>
      </c>
      <c r="E41" s="101">
        <f t="shared" si="1"/>
        <v>26202</v>
      </c>
      <c r="F41" s="102">
        <f t="shared" si="0"/>
        <v>0.18961996762956587</v>
      </c>
      <c r="G41" s="2"/>
      <c r="H41" s="2"/>
    </row>
    <row r="42" spans="2:8" ht="17.25" customHeight="1" x14ac:dyDescent="0.2">
      <c r="B42" s="69" t="s">
        <v>41</v>
      </c>
      <c r="C42" s="70">
        <v>18545285</v>
      </c>
      <c r="D42" s="70">
        <v>18580892</v>
      </c>
      <c r="E42" s="70">
        <f t="shared" si="1"/>
        <v>35607</v>
      </c>
      <c r="F42" s="71">
        <f t="shared" si="0"/>
        <v>0.19200028470848521</v>
      </c>
      <c r="G42" s="2"/>
      <c r="H42" s="2"/>
    </row>
    <row r="43" spans="2:8" ht="15" customHeight="1" x14ac:dyDescent="0.2">
      <c r="B43" s="100" t="s">
        <v>42</v>
      </c>
      <c r="C43" s="101">
        <v>73547612</v>
      </c>
      <c r="D43" s="101">
        <v>76198758</v>
      </c>
      <c r="E43" s="101">
        <f t="shared" si="1"/>
        <v>2651146</v>
      </c>
      <c r="F43" s="102">
        <f t="shared" si="0"/>
        <v>3.6046663214571804</v>
      </c>
      <c r="G43" s="2"/>
      <c r="H43" s="2"/>
    </row>
    <row r="44" spans="2:8" ht="17.25" customHeight="1" x14ac:dyDescent="0.2">
      <c r="B44" s="69" t="s">
        <v>43</v>
      </c>
      <c r="C44" s="70">
        <v>34275454</v>
      </c>
      <c r="D44" s="70">
        <v>38183561</v>
      </c>
      <c r="E44" s="70">
        <f t="shared" si="1"/>
        <v>3908107</v>
      </c>
      <c r="F44" s="71">
        <f t="shared" si="0"/>
        <v>11.402057577413855</v>
      </c>
      <c r="G44" s="2"/>
      <c r="H44" s="2"/>
    </row>
    <row r="45" spans="2:8" ht="15" customHeight="1" x14ac:dyDescent="0.2">
      <c r="B45" s="100" t="s">
        <v>44</v>
      </c>
      <c r="C45" s="101">
        <v>12470852</v>
      </c>
      <c r="D45" s="101">
        <v>13110480</v>
      </c>
      <c r="E45" s="101">
        <f t="shared" si="1"/>
        <v>639628</v>
      </c>
      <c r="F45" s="102">
        <f t="shared" si="0"/>
        <v>5.1289839699805588</v>
      </c>
      <c r="G45" s="2"/>
      <c r="H45" s="2"/>
    </row>
    <row r="46" spans="2:8" ht="17.25" customHeight="1" x14ac:dyDescent="0.2">
      <c r="B46" s="69" t="s">
        <v>45</v>
      </c>
      <c r="C46" s="70">
        <v>9929376</v>
      </c>
      <c r="D46" s="70">
        <v>9953614</v>
      </c>
      <c r="E46" s="70">
        <f t="shared" si="1"/>
        <v>24238</v>
      </c>
      <c r="F46" s="71">
        <f t="shared" si="0"/>
        <v>0.24410395980573202</v>
      </c>
      <c r="G46" s="2"/>
      <c r="H46" s="2"/>
    </row>
    <row r="47" spans="2:8" ht="15" customHeight="1" x14ac:dyDescent="0.2">
      <c r="B47" s="110" t="s">
        <v>46</v>
      </c>
      <c r="C47" s="111">
        <v>43147354</v>
      </c>
      <c r="D47" s="111">
        <v>46054471</v>
      </c>
      <c r="E47" s="111">
        <f t="shared" si="1"/>
        <v>2907117</v>
      </c>
      <c r="F47" s="112">
        <f t="shared" si="0"/>
        <v>6.7376483851130251</v>
      </c>
      <c r="G47" s="2"/>
      <c r="H47" s="2"/>
    </row>
    <row r="48" spans="2:8" hidden="1" x14ac:dyDescent="0.2">
      <c r="B48" s="6"/>
      <c r="C48" s="4"/>
      <c r="D48" s="4"/>
      <c r="E48" s="4"/>
      <c r="F48" s="4"/>
    </row>
    <row r="49" spans="2:8" ht="17.25" customHeight="1" x14ac:dyDescent="0.2">
      <c r="B49" s="69" t="s">
        <v>47</v>
      </c>
      <c r="C49" s="70">
        <v>10221042</v>
      </c>
      <c r="D49" s="70">
        <v>10315995</v>
      </c>
      <c r="E49" s="70">
        <f t="shared" ref="E49:E55" si="2">D49-C49</f>
        <v>94953</v>
      </c>
      <c r="F49" s="71">
        <f t="shared" ref="F49:F55" si="3">E49/C49*100</f>
        <v>0.92899530204454706</v>
      </c>
      <c r="G49" s="2"/>
      <c r="H49" s="2"/>
    </row>
    <row r="50" spans="2:8" ht="15" customHeight="1" x14ac:dyDescent="0.2">
      <c r="B50" s="100" t="s">
        <v>48</v>
      </c>
      <c r="C50" s="101">
        <v>15759337</v>
      </c>
      <c r="D50" s="101">
        <v>15942061</v>
      </c>
      <c r="E50" s="101">
        <f t="shared" si="2"/>
        <v>182724</v>
      </c>
      <c r="F50" s="102">
        <f t="shared" si="3"/>
        <v>1.1594650206414141</v>
      </c>
      <c r="G50" s="2"/>
      <c r="H50" s="2"/>
    </row>
    <row r="51" spans="2:8" ht="17.25" customHeight="1" x14ac:dyDescent="0.2">
      <c r="B51" s="69" t="s">
        <v>49</v>
      </c>
      <c r="C51" s="70">
        <v>15641824</v>
      </c>
      <c r="D51" s="70">
        <v>15679989</v>
      </c>
      <c r="E51" s="70">
        <f t="shared" si="2"/>
        <v>38165</v>
      </c>
      <c r="F51" s="71">
        <f t="shared" si="3"/>
        <v>0.24399328364773826</v>
      </c>
      <c r="G51" s="2"/>
      <c r="H51" s="2"/>
    </row>
    <row r="52" spans="2:8" ht="15" customHeight="1" x14ac:dyDescent="0.2">
      <c r="B52" s="100" t="s">
        <v>50</v>
      </c>
      <c r="C52" s="101">
        <v>12921929</v>
      </c>
      <c r="D52" s="101">
        <v>13707366</v>
      </c>
      <c r="E52" s="101">
        <f t="shared" si="2"/>
        <v>785437</v>
      </c>
      <c r="F52" s="102">
        <f t="shared" si="3"/>
        <v>6.078326231323512</v>
      </c>
      <c r="G52" s="2"/>
      <c r="H52" s="2"/>
    </row>
    <row r="53" spans="2:8" ht="17.25" customHeight="1" x14ac:dyDescent="0.2">
      <c r="B53" s="69" t="s">
        <v>51</v>
      </c>
      <c r="C53" s="70">
        <v>57185728</v>
      </c>
      <c r="D53" s="70">
        <v>61043106</v>
      </c>
      <c r="E53" s="70">
        <f t="shared" si="2"/>
        <v>3857378</v>
      </c>
      <c r="F53" s="71">
        <f t="shared" si="3"/>
        <v>6.7453508679648184</v>
      </c>
      <c r="G53" s="2"/>
      <c r="H53" s="2"/>
    </row>
    <row r="54" spans="2:8" ht="15" customHeight="1" x14ac:dyDescent="0.2">
      <c r="B54" s="100" t="s">
        <v>52</v>
      </c>
      <c r="C54" s="101">
        <v>12825889</v>
      </c>
      <c r="D54" s="101">
        <v>13326229</v>
      </c>
      <c r="E54" s="101">
        <f t="shared" si="2"/>
        <v>500340</v>
      </c>
      <c r="F54" s="102">
        <f t="shared" si="3"/>
        <v>3.9010161400897823</v>
      </c>
      <c r="G54" s="2"/>
      <c r="H54" s="2"/>
    </row>
    <row r="55" spans="2:8" ht="17.25" customHeight="1" x14ac:dyDescent="0.2">
      <c r="B55" s="69" t="s">
        <v>53</v>
      </c>
      <c r="C55" s="70">
        <v>25380468</v>
      </c>
      <c r="D55" s="70">
        <v>26669923</v>
      </c>
      <c r="E55" s="70">
        <f t="shared" si="2"/>
        <v>1289455</v>
      </c>
      <c r="F55" s="71">
        <f t="shared" si="3"/>
        <v>5.0805012736565773</v>
      </c>
      <c r="G55" s="2"/>
      <c r="H55" s="2"/>
    </row>
    <row r="56" spans="2:8" ht="15" customHeight="1" x14ac:dyDescent="0.2">
      <c r="B56" s="100" t="s">
        <v>55</v>
      </c>
      <c r="C56" s="101">
        <v>14235377</v>
      </c>
      <c r="D56" s="101">
        <v>15076567</v>
      </c>
      <c r="E56" s="101">
        <f t="shared" ref="E56:E85" si="4">D56-C56</f>
        <v>841190</v>
      </c>
      <c r="F56" s="102">
        <f t="shared" ref="F56:F85" si="5">E56/C56*100</f>
        <v>5.9091515454771582</v>
      </c>
      <c r="G56" s="2"/>
      <c r="H56" s="2"/>
    </row>
    <row r="57" spans="2:8" ht="17.25" customHeight="1" x14ac:dyDescent="0.2">
      <c r="B57" s="69" t="s">
        <v>56</v>
      </c>
      <c r="C57" s="70">
        <v>18746021</v>
      </c>
      <c r="D57" s="70">
        <v>18789472</v>
      </c>
      <c r="E57" s="70">
        <f t="shared" si="4"/>
        <v>43451</v>
      </c>
      <c r="F57" s="71">
        <f t="shared" si="5"/>
        <v>0.23178785514003211</v>
      </c>
      <c r="G57" s="2"/>
      <c r="H57" s="2"/>
    </row>
    <row r="58" spans="2:8" ht="15" customHeight="1" x14ac:dyDescent="0.2">
      <c r="B58" s="100" t="s">
        <v>57</v>
      </c>
      <c r="C58" s="101">
        <v>9373691</v>
      </c>
      <c r="D58" s="101">
        <v>9796972</v>
      </c>
      <c r="E58" s="101">
        <f t="shared" si="4"/>
        <v>423281</v>
      </c>
      <c r="F58" s="102">
        <f t="shared" si="5"/>
        <v>4.5156278353958967</v>
      </c>
      <c r="G58" s="2"/>
      <c r="H58" s="2"/>
    </row>
    <row r="59" spans="2:8" ht="17.25" customHeight="1" x14ac:dyDescent="0.2">
      <c r="B59" s="69" t="s">
        <v>58</v>
      </c>
      <c r="C59" s="70">
        <v>26724989</v>
      </c>
      <c r="D59" s="70">
        <v>27625906</v>
      </c>
      <c r="E59" s="70">
        <f t="shared" si="4"/>
        <v>900917</v>
      </c>
      <c r="F59" s="71">
        <f t="shared" si="5"/>
        <v>3.3710659338344349</v>
      </c>
      <c r="G59" s="2"/>
      <c r="H59" s="2"/>
    </row>
    <row r="60" spans="2:8" ht="15" customHeight="1" x14ac:dyDescent="0.2">
      <c r="B60" s="100" t="s">
        <v>59</v>
      </c>
      <c r="C60" s="101">
        <v>50636457</v>
      </c>
      <c r="D60" s="101">
        <v>54187425</v>
      </c>
      <c r="E60" s="101">
        <f t="shared" si="4"/>
        <v>3550968</v>
      </c>
      <c r="F60" s="102">
        <f t="shared" si="5"/>
        <v>7.0126707324724551</v>
      </c>
      <c r="G60" s="2"/>
      <c r="H60" s="2"/>
    </row>
    <row r="61" spans="2:8" ht="17.25" customHeight="1" x14ac:dyDescent="0.2">
      <c r="B61" s="69" t="s">
        <v>60</v>
      </c>
      <c r="C61" s="70">
        <v>13580568</v>
      </c>
      <c r="D61" s="70">
        <v>14023822</v>
      </c>
      <c r="E61" s="70">
        <f t="shared" si="4"/>
        <v>443254</v>
      </c>
      <c r="F61" s="71">
        <f t="shared" si="5"/>
        <v>3.2638841026384169</v>
      </c>
      <c r="G61" s="2"/>
      <c r="H61" s="2"/>
    </row>
    <row r="62" spans="2:8" ht="15" customHeight="1" x14ac:dyDescent="0.2">
      <c r="B62" s="100" t="s">
        <v>61</v>
      </c>
      <c r="C62" s="101">
        <v>111447183</v>
      </c>
      <c r="D62" s="101">
        <v>115469625</v>
      </c>
      <c r="E62" s="101">
        <f t="shared" si="4"/>
        <v>4022442</v>
      </c>
      <c r="F62" s="102">
        <f t="shared" si="5"/>
        <v>3.6092809990540542</v>
      </c>
      <c r="G62" s="2"/>
      <c r="H62" s="2"/>
    </row>
    <row r="63" spans="2:8" ht="17.25" customHeight="1" x14ac:dyDescent="0.2">
      <c r="B63" s="69" t="s">
        <v>62</v>
      </c>
      <c r="C63" s="70">
        <v>379162838</v>
      </c>
      <c r="D63" s="70">
        <v>415311447</v>
      </c>
      <c r="E63" s="70">
        <f t="shared" si="4"/>
        <v>36148609</v>
      </c>
      <c r="F63" s="71">
        <f t="shared" si="5"/>
        <v>9.5337953452073272</v>
      </c>
      <c r="G63" s="2"/>
      <c r="H63" s="2"/>
    </row>
    <row r="64" spans="2:8" ht="15" customHeight="1" x14ac:dyDescent="0.2">
      <c r="B64" s="100" t="s">
        <v>63</v>
      </c>
      <c r="C64" s="101">
        <v>9892262</v>
      </c>
      <c r="D64" s="101">
        <v>11033826</v>
      </c>
      <c r="E64" s="101">
        <f t="shared" si="4"/>
        <v>1141564</v>
      </c>
      <c r="F64" s="102">
        <f t="shared" si="5"/>
        <v>11.539969321475715</v>
      </c>
      <c r="G64" s="2"/>
      <c r="H64" s="2"/>
    </row>
    <row r="65" spans="2:8" ht="17.25" customHeight="1" x14ac:dyDescent="0.2">
      <c r="B65" s="69" t="s">
        <v>64</v>
      </c>
      <c r="C65" s="70">
        <v>30949261</v>
      </c>
      <c r="D65" s="70">
        <v>30995431</v>
      </c>
      <c r="E65" s="70">
        <f t="shared" si="4"/>
        <v>46170</v>
      </c>
      <c r="F65" s="71">
        <f t="shared" si="5"/>
        <v>0.14917965246407661</v>
      </c>
      <c r="G65" s="2"/>
      <c r="H65" s="2"/>
    </row>
    <row r="66" spans="2:8" ht="15" customHeight="1" x14ac:dyDescent="0.2">
      <c r="B66" s="100" t="s">
        <v>65</v>
      </c>
      <c r="C66" s="101">
        <v>19987938</v>
      </c>
      <c r="D66" s="101">
        <v>21732805</v>
      </c>
      <c r="E66" s="101">
        <f t="shared" si="4"/>
        <v>1744867</v>
      </c>
      <c r="F66" s="102">
        <f t="shared" si="5"/>
        <v>8.7295998216524389</v>
      </c>
      <c r="G66" s="2"/>
      <c r="H66" s="2"/>
    </row>
    <row r="67" spans="2:8" ht="17.25" customHeight="1" x14ac:dyDescent="0.2">
      <c r="B67" s="69" t="s">
        <v>66</v>
      </c>
      <c r="C67" s="70">
        <v>15757027</v>
      </c>
      <c r="D67" s="70">
        <v>15821196</v>
      </c>
      <c r="E67" s="70">
        <f t="shared" si="4"/>
        <v>64169</v>
      </c>
      <c r="F67" s="71">
        <f t="shared" si="5"/>
        <v>0.40724052830524438</v>
      </c>
      <c r="G67" s="2"/>
      <c r="H67" s="2"/>
    </row>
    <row r="68" spans="2:8" ht="15" customHeight="1" x14ac:dyDescent="0.2">
      <c r="B68" s="100" t="s">
        <v>132</v>
      </c>
      <c r="C68" s="101">
        <v>17146283</v>
      </c>
      <c r="D68" s="101">
        <v>17174245</v>
      </c>
      <c r="E68" s="101">
        <f t="shared" si="4"/>
        <v>27962</v>
      </c>
      <c r="F68" s="102">
        <f t="shared" si="5"/>
        <v>0.16307907667218602</v>
      </c>
      <c r="G68" s="2"/>
      <c r="H68" s="2"/>
    </row>
    <row r="69" spans="2:8" ht="17.25" customHeight="1" x14ac:dyDescent="0.2">
      <c r="B69" s="69" t="s">
        <v>68</v>
      </c>
      <c r="C69" s="70">
        <v>10221175</v>
      </c>
      <c r="D69" s="70">
        <v>10285215</v>
      </c>
      <c r="E69" s="70">
        <f t="shared" si="4"/>
        <v>64040</v>
      </c>
      <c r="F69" s="71">
        <f t="shared" si="5"/>
        <v>0.62654244741920573</v>
      </c>
      <c r="G69" s="2"/>
      <c r="H69" s="2"/>
    </row>
    <row r="70" spans="2:8" ht="15" customHeight="1" x14ac:dyDescent="0.2">
      <c r="B70" s="100" t="s">
        <v>133</v>
      </c>
      <c r="C70" s="101">
        <v>11831802</v>
      </c>
      <c r="D70" s="101">
        <v>11850369</v>
      </c>
      <c r="E70" s="101">
        <f t="shared" si="4"/>
        <v>18567</v>
      </c>
      <c r="F70" s="102">
        <f t="shared" si="5"/>
        <v>0.15692453271276852</v>
      </c>
      <c r="G70" s="2"/>
      <c r="H70" s="2"/>
    </row>
    <row r="71" spans="2:8" ht="17.25" customHeight="1" x14ac:dyDescent="0.2">
      <c r="B71" s="69" t="s">
        <v>70</v>
      </c>
      <c r="C71" s="70">
        <v>20227348</v>
      </c>
      <c r="D71" s="70">
        <v>20268717</v>
      </c>
      <c r="E71" s="70">
        <f t="shared" si="4"/>
        <v>41369</v>
      </c>
      <c r="F71" s="71">
        <f t="shared" si="5"/>
        <v>0.20452013778573444</v>
      </c>
      <c r="G71" s="2"/>
      <c r="H71" s="2"/>
    </row>
    <row r="72" spans="2:8" ht="15" customHeight="1" x14ac:dyDescent="0.2">
      <c r="B72" s="100" t="s">
        <v>71</v>
      </c>
      <c r="C72" s="101">
        <v>17057210</v>
      </c>
      <c r="D72" s="101">
        <v>17708392</v>
      </c>
      <c r="E72" s="101">
        <f t="shared" si="4"/>
        <v>651182</v>
      </c>
      <c r="F72" s="102">
        <f t="shared" si="5"/>
        <v>3.8176348887068867</v>
      </c>
      <c r="G72" s="2"/>
      <c r="H72" s="2"/>
    </row>
    <row r="73" spans="2:8" ht="17.25" customHeight="1" x14ac:dyDescent="0.2">
      <c r="B73" s="69" t="s">
        <v>72</v>
      </c>
      <c r="C73" s="70">
        <v>14788425</v>
      </c>
      <c r="D73" s="70">
        <v>15385481</v>
      </c>
      <c r="E73" s="70">
        <f t="shared" si="4"/>
        <v>597056</v>
      </c>
      <c r="F73" s="71">
        <f t="shared" si="5"/>
        <v>4.0373197280981579</v>
      </c>
      <c r="G73" s="2"/>
      <c r="H73" s="2"/>
    </row>
    <row r="74" spans="2:8" ht="15" customHeight="1" x14ac:dyDescent="0.2">
      <c r="B74" s="100" t="s">
        <v>73</v>
      </c>
      <c r="C74" s="101">
        <v>21923004</v>
      </c>
      <c r="D74" s="101">
        <v>21957070</v>
      </c>
      <c r="E74" s="101">
        <f t="shared" si="4"/>
        <v>34066</v>
      </c>
      <c r="F74" s="102">
        <f t="shared" si="5"/>
        <v>0.15538928880366942</v>
      </c>
      <c r="G74" s="2"/>
      <c r="H74" s="2"/>
    </row>
    <row r="75" spans="2:8" ht="17.25" customHeight="1" x14ac:dyDescent="0.2">
      <c r="B75" s="69" t="s">
        <v>74</v>
      </c>
      <c r="C75" s="70">
        <v>25279479</v>
      </c>
      <c r="D75" s="70">
        <v>25650052</v>
      </c>
      <c r="E75" s="70">
        <f t="shared" si="4"/>
        <v>370573</v>
      </c>
      <c r="F75" s="71">
        <f t="shared" si="5"/>
        <v>1.4659044199447306</v>
      </c>
      <c r="G75" s="2"/>
      <c r="H75" s="2"/>
    </row>
    <row r="76" spans="2:8" ht="15" customHeight="1" x14ac:dyDescent="0.2">
      <c r="B76" s="100" t="s">
        <v>75</v>
      </c>
      <c r="C76" s="101">
        <v>55096785</v>
      </c>
      <c r="D76" s="101">
        <v>55224025</v>
      </c>
      <c r="E76" s="101">
        <f t="shared" si="4"/>
        <v>127240</v>
      </c>
      <c r="F76" s="102">
        <f t="shared" si="5"/>
        <v>0.23093906477483211</v>
      </c>
      <c r="G76" s="2"/>
      <c r="H76" s="2"/>
    </row>
    <row r="77" spans="2:8" ht="17.25" customHeight="1" x14ac:dyDescent="0.2">
      <c r="B77" s="69" t="s">
        <v>76</v>
      </c>
      <c r="C77" s="70">
        <v>16143947</v>
      </c>
      <c r="D77" s="70">
        <v>16501289</v>
      </c>
      <c r="E77" s="70">
        <f t="shared" si="4"/>
        <v>357342</v>
      </c>
      <c r="F77" s="71">
        <f t="shared" si="5"/>
        <v>2.2134735700011898</v>
      </c>
      <c r="G77" s="2"/>
      <c r="H77" s="2"/>
    </row>
    <row r="78" spans="2:8" ht="15" customHeight="1" x14ac:dyDescent="0.2">
      <c r="B78" s="100" t="s">
        <v>77</v>
      </c>
      <c r="C78" s="101">
        <v>22445936</v>
      </c>
      <c r="D78" s="101">
        <v>24640719</v>
      </c>
      <c r="E78" s="101">
        <f t="shared" si="4"/>
        <v>2194783</v>
      </c>
      <c r="F78" s="102">
        <f t="shared" si="5"/>
        <v>9.7780863315301261</v>
      </c>
      <c r="G78" s="2"/>
      <c r="H78" s="2"/>
    </row>
    <row r="79" spans="2:8" ht="17.25" customHeight="1" x14ac:dyDescent="0.2">
      <c r="B79" s="69" t="s">
        <v>78</v>
      </c>
      <c r="C79" s="70">
        <v>68116117</v>
      </c>
      <c r="D79" s="70">
        <v>71467403</v>
      </c>
      <c r="E79" s="70">
        <f t="shared" si="4"/>
        <v>3351286</v>
      </c>
      <c r="F79" s="71">
        <f t="shared" si="5"/>
        <v>4.9199604258122935</v>
      </c>
      <c r="G79" s="2"/>
      <c r="H79" s="2"/>
    </row>
    <row r="80" spans="2:8" ht="15" customHeight="1" x14ac:dyDescent="0.2">
      <c r="B80" s="100" t="s">
        <v>79</v>
      </c>
      <c r="C80" s="101">
        <v>15317752</v>
      </c>
      <c r="D80" s="101">
        <v>16087602</v>
      </c>
      <c r="E80" s="101">
        <f t="shared" si="4"/>
        <v>769850</v>
      </c>
      <c r="F80" s="102">
        <f t="shared" si="5"/>
        <v>5.0258680255431738</v>
      </c>
      <c r="G80" s="2"/>
      <c r="H80" s="2"/>
    </row>
    <row r="81" spans="2:8" ht="17.25" customHeight="1" x14ac:dyDescent="0.2">
      <c r="B81" s="69" t="s">
        <v>80</v>
      </c>
      <c r="C81" s="70">
        <v>41477629</v>
      </c>
      <c r="D81" s="70">
        <v>45048055</v>
      </c>
      <c r="E81" s="70">
        <f t="shared" si="4"/>
        <v>3570426</v>
      </c>
      <c r="F81" s="71">
        <f t="shared" si="5"/>
        <v>8.6080764163255328</v>
      </c>
      <c r="G81" s="2"/>
      <c r="H81" s="2"/>
    </row>
    <row r="82" spans="2:8" ht="15" customHeight="1" x14ac:dyDescent="0.2">
      <c r="B82" s="100" t="s">
        <v>81</v>
      </c>
      <c r="C82" s="101">
        <v>13532912</v>
      </c>
      <c r="D82" s="101">
        <v>14219269</v>
      </c>
      <c r="E82" s="101">
        <f t="shared" si="4"/>
        <v>686357</v>
      </c>
      <c r="F82" s="102">
        <f t="shared" si="5"/>
        <v>5.0717613474468761</v>
      </c>
      <c r="G82" s="2"/>
      <c r="H82" s="2"/>
    </row>
    <row r="83" spans="2:8" ht="17.25" customHeight="1" x14ac:dyDescent="0.2">
      <c r="B83" s="69" t="s">
        <v>82</v>
      </c>
      <c r="C83" s="70">
        <v>21260946</v>
      </c>
      <c r="D83" s="70">
        <v>22289567</v>
      </c>
      <c r="E83" s="70">
        <f t="shared" si="4"/>
        <v>1028621</v>
      </c>
      <c r="F83" s="71">
        <f t="shared" si="5"/>
        <v>4.8380772896935067</v>
      </c>
      <c r="G83" s="2"/>
      <c r="H83" s="2"/>
    </row>
    <row r="84" spans="2:8" ht="15" customHeight="1" x14ac:dyDescent="0.2">
      <c r="B84" s="100" t="s">
        <v>83</v>
      </c>
      <c r="C84" s="101">
        <v>11039906</v>
      </c>
      <c r="D84" s="101">
        <v>11062603</v>
      </c>
      <c r="E84" s="101">
        <f t="shared" si="4"/>
        <v>22697</v>
      </c>
      <c r="F84" s="102">
        <f t="shared" si="5"/>
        <v>0.205590518614923</v>
      </c>
      <c r="G84" s="2"/>
      <c r="H84" s="2"/>
    </row>
    <row r="85" spans="2:8" ht="17.25" customHeight="1" x14ac:dyDescent="0.2">
      <c r="B85" s="69" t="s">
        <v>84</v>
      </c>
      <c r="C85" s="70">
        <v>42076933</v>
      </c>
      <c r="D85" s="70">
        <v>43652278</v>
      </c>
      <c r="E85" s="70">
        <f t="shared" si="4"/>
        <v>1575345</v>
      </c>
      <c r="F85" s="71">
        <f t="shared" si="5"/>
        <v>3.7439634680598037</v>
      </c>
      <c r="G85" s="2"/>
      <c r="H85" s="2"/>
    </row>
    <row r="86" spans="2:8" ht="4.9000000000000004" customHeight="1" x14ac:dyDescent="0.2">
      <c r="B86" s="16"/>
      <c r="C86" s="17"/>
      <c r="D86" s="17"/>
      <c r="E86" s="17"/>
      <c r="F86" s="30"/>
      <c r="G86" s="2"/>
      <c r="H86" s="2"/>
    </row>
    <row r="87" spans="2:8" ht="11.25" hidden="1" customHeight="1" x14ac:dyDescent="0.2">
      <c r="B87" s="6"/>
      <c r="C87" s="4"/>
      <c r="D87" s="4"/>
      <c r="E87" s="4"/>
      <c r="F87" s="4"/>
    </row>
    <row r="88" spans="2:8" ht="17.25" customHeight="1" x14ac:dyDescent="0.2">
      <c r="B88" s="69" t="s">
        <v>85</v>
      </c>
      <c r="C88" s="70">
        <v>55144462</v>
      </c>
      <c r="D88" s="70">
        <v>55211761</v>
      </c>
      <c r="E88" s="70">
        <f t="shared" ref="E88:E124" si="6">D88-C88</f>
        <v>67299</v>
      </c>
      <c r="F88" s="71">
        <f t="shared" ref="F88:F124" si="7">E88/C88*100</f>
        <v>0.12204126680934886</v>
      </c>
      <c r="G88" s="2"/>
      <c r="H88" s="2"/>
    </row>
    <row r="89" spans="2:8" ht="15" customHeight="1" x14ac:dyDescent="0.2">
      <c r="B89" s="100" t="s">
        <v>86</v>
      </c>
      <c r="C89" s="101">
        <v>18162415</v>
      </c>
      <c r="D89" s="101">
        <v>18169972</v>
      </c>
      <c r="E89" s="101">
        <f t="shared" si="6"/>
        <v>7557</v>
      </c>
      <c r="F89" s="102">
        <f t="shared" si="7"/>
        <v>4.1607902913792023E-2</v>
      </c>
      <c r="G89" s="2"/>
      <c r="H89" s="2"/>
    </row>
    <row r="90" spans="2:8" ht="17.25" customHeight="1" x14ac:dyDescent="0.2">
      <c r="B90" s="69" t="s">
        <v>87</v>
      </c>
      <c r="C90" s="70">
        <v>13085346</v>
      </c>
      <c r="D90" s="70">
        <v>13589722</v>
      </c>
      <c r="E90" s="70">
        <f t="shared" si="6"/>
        <v>504376</v>
      </c>
      <c r="F90" s="71">
        <f t="shared" si="7"/>
        <v>3.854510228464727</v>
      </c>
      <c r="G90" s="2"/>
      <c r="H90" s="2"/>
    </row>
    <row r="91" spans="2:8" ht="15" customHeight="1" x14ac:dyDescent="0.2">
      <c r="B91" s="100" t="s">
        <v>88</v>
      </c>
      <c r="C91" s="101">
        <v>32611848</v>
      </c>
      <c r="D91" s="101">
        <v>32665328</v>
      </c>
      <c r="E91" s="101">
        <f t="shared" si="6"/>
        <v>53480</v>
      </c>
      <c r="F91" s="102">
        <f t="shared" si="7"/>
        <v>0.16398948014230902</v>
      </c>
      <c r="G91" s="2"/>
      <c r="H91" s="2"/>
    </row>
    <row r="92" spans="2:8" ht="17.25" customHeight="1" x14ac:dyDescent="0.2">
      <c r="B92" s="69" t="s">
        <v>89</v>
      </c>
      <c r="C92" s="70">
        <v>16688871</v>
      </c>
      <c r="D92" s="70">
        <v>16726892</v>
      </c>
      <c r="E92" s="70">
        <f t="shared" si="6"/>
        <v>38021</v>
      </c>
      <c r="F92" s="71">
        <f t="shared" si="7"/>
        <v>0.2278224812211683</v>
      </c>
      <c r="G92" s="2"/>
      <c r="H92" s="2"/>
    </row>
    <row r="93" spans="2:8" ht="15" customHeight="1" x14ac:dyDescent="0.2">
      <c r="B93" s="100" t="s">
        <v>90</v>
      </c>
      <c r="C93" s="101">
        <v>11779797</v>
      </c>
      <c r="D93" s="101">
        <v>11999919</v>
      </c>
      <c r="E93" s="101">
        <f t="shared" si="6"/>
        <v>220122</v>
      </c>
      <c r="F93" s="102">
        <f t="shared" si="7"/>
        <v>1.868640011368617</v>
      </c>
      <c r="G93" s="2"/>
      <c r="H93" s="2"/>
    </row>
    <row r="94" spans="2:8" ht="17.25" customHeight="1" x14ac:dyDescent="0.2">
      <c r="B94" s="69" t="s">
        <v>91</v>
      </c>
      <c r="C94" s="70">
        <v>48280587</v>
      </c>
      <c r="D94" s="70">
        <v>53334343</v>
      </c>
      <c r="E94" s="70">
        <f t="shared" si="6"/>
        <v>5053756</v>
      </c>
      <c r="F94" s="71">
        <f t="shared" si="7"/>
        <v>10.46747008274775</v>
      </c>
      <c r="G94" s="2"/>
      <c r="H94" s="2"/>
    </row>
    <row r="95" spans="2:8" ht="15" customHeight="1" x14ac:dyDescent="0.2">
      <c r="B95" s="100" t="s">
        <v>92</v>
      </c>
      <c r="C95" s="101">
        <v>25621035</v>
      </c>
      <c r="D95" s="101">
        <v>27514984</v>
      </c>
      <c r="E95" s="101">
        <f t="shared" si="6"/>
        <v>1893949</v>
      </c>
      <c r="F95" s="102">
        <f t="shared" si="7"/>
        <v>7.3921642900062396</v>
      </c>
      <c r="G95" s="2"/>
      <c r="H95" s="2"/>
    </row>
    <row r="96" spans="2:8" ht="17.25" customHeight="1" x14ac:dyDescent="0.2">
      <c r="B96" s="69" t="s">
        <v>93</v>
      </c>
      <c r="C96" s="70">
        <v>21194743</v>
      </c>
      <c r="D96" s="70">
        <v>21235077</v>
      </c>
      <c r="E96" s="70">
        <f t="shared" si="6"/>
        <v>40334</v>
      </c>
      <c r="F96" s="71">
        <f t="shared" si="7"/>
        <v>0.19030190646803313</v>
      </c>
      <c r="G96" s="2"/>
      <c r="H96" s="2"/>
    </row>
    <row r="97" spans="2:8" ht="15" customHeight="1" x14ac:dyDescent="0.2">
      <c r="B97" s="100" t="s">
        <v>94</v>
      </c>
      <c r="C97" s="101">
        <v>24791710</v>
      </c>
      <c r="D97" s="101">
        <v>25494383</v>
      </c>
      <c r="E97" s="101">
        <f t="shared" si="6"/>
        <v>702673</v>
      </c>
      <c r="F97" s="102">
        <f t="shared" si="7"/>
        <v>2.8343063064225902</v>
      </c>
      <c r="G97" s="2"/>
      <c r="H97" s="2"/>
    </row>
    <row r="98" spans="2:8" ht="17.25" customHeight="1" x14ac:dyDescent="0.2">
      <c r="B98" s="69" t="s">
        <v>95</v>
      </c>
      <c r="C98" s="70">
        <v>14338805</v>
      </c>
      <c r="D98" s="70">
        <v>14964651</v>
      </c>
      <c r="E98" s="70">
        <f t="shared" si="6"/>
        <v>625846</v>
      </c>
      <c r="F98" s="71">
        <f t="shared" si="7"/>
        <v>4.3647012425372962</v>
      </c>
      <c r="G98" s="2"/>
      <c r="H98" s="2"/>
    </row>
    <row r="99" spans="2:8" ht="15" customHeight="1" x14ac:dyDescent="0.2">
      <c r="B99" s="100" t="s">
        <v>96</v>
      </c>
      <c r="C99" s="101">
        <v>13641592</v>
      </c>
      <c r="D99" s="101">
        <v>14166993</v>
      </c>
      <c r="E99" s="101">
        <f t="shared" si="6"/>
        <v>525401</v>
      </c>
      <c r="F99" s="102">
        <f t="shared" si="7"/>
        <v>3.8514639640300046</v>
      </c>
      <c r="G99" s="2"/>
      <c r="H99" s="2"/>
    </row>
    <row r="100" spans="2:8" ht="17.25" customHeight="1" x14ac:dyDescent="0.2">
      <c r="B100" s="69" t="s">
        <v>97</v>
      </c>
      <c r="C100" s="70">
        <v>59980479</v>
      </c>
      <c r="D100" s="70">
        <v>61850162</v>
      </c>
      <c r="E100" s="70">
        <f t="shared" si="6"/>
        <v>1869683</v>
      </c>
      <c r="F100" s="71">
        <f t="shared" si="7"/>
        <v>3.1171524988988502</v>
      </c>
      <c r="G100" s="2"/>
      <c r="H100" s="2"/>
    </row>
    <row r="101" spans="2:8" ht="15" customHeight="1" x14ac:dyDescent="0.2">
      <c r="B101" s="100" t="s">
        <v>98</v>
      </c>
      <c r="C101" s="101">
        <v>24279629</v>
      </c>
      <c r="D101" s="101">
        <v>25121517</v>
      </c>
      <c r="E101" s="101">
        <f t="shared" si="6"/>
        <v>841888</v>
      </c>
      <c r="F101" s="102">
        <f t="shared" si="7"/>
        <v>3.4674664921774547</v>
      </c>
      <c r="G101" s="2"/>
      <c r="H101" s="2"/>
    </row>
    <row r="102" spans="2:8" ht="17.25" customHeight="1" x14ac:dyDescent="0.2">
      <c r="B102" s="69" t="s">
        <v>134</v>
      </c>
      <c r="C102" s="70">
        <v>13569159</v>
      </c>
      <c r="D102" s="70">
        <v>13593245</v>
      </c>
      <c r="E102" s="70">
        <f t="shared" si="6"/>
        <v>24086</v>
      </c>
      <c r="F102" s="71">
        <f t="shared" si="7"/>
        <v>0.17750547399437211</v>
      </c>
      <c r="G102" s="2"/>
      <c r="H102" s="2"/>
    </row>
    <row r="103" spans="2:8" ht="15" customHeight="1" x14ac:dyDescent="0.2">
      <c r="B103" s="100" t="s">
        <v>100</v>
      </c>
      <c r="C103" s="101">
        <v>13752934</v>
      </c>
      <c r="D103" s="101">
        <v>14940196</v>
      </c>
      <c r="E103" s="101">
        <f t="shared" si="6"/>
        <v>1187262</v>
      </c>
      <c r="F103" s="102">
        <f t="shared" si="7"/>
        <v>8.6327906467085498</v>
      </c>
      <c r="G103" s="2"/>
      <c r="H103" s="2"/>
    </row>
    <row r="104" spans="2:8" ht="17.25" customHeight="1" x14ac:dyDescent="0.2">
      <c r="B104" s="69" t="s">
        <v>101</v>
      </c>
      <c r="C104" s="70">
        <v>28043630</v>
      </c>
      <c r="D104" s="70">
        <v>29528159</v>
      </c>
      <c r="E104" s="70">
        <f t="shared" si="6"/>
        <v>1484529</v>
      </c>
      <c r="F104" s="71">
        <f t="shared" si="7"/>
        <v>5.293640659215658</v>
      </c>
      <c r="G104" s="2"/>
      <c r="H104" s="2"/>
    </row>
    <row r="105" spans="2:8" ht="15" customHeight="1" x14ac:dyDescent="0.2">
      <c r="B105" s="100" t="s">
        <v>102</v>
      </c>
      <c r="C105" s="101">
        <v>22071854</v>
      </c>
      <c r="D105" s="101">
        <v>22100082</v>
      </c>
      <c r="E105" s="101">
        <f t="shared" si="6"/>
        <v>28228</v>
      </c>
      <c r="F105" s="102">
        <f t="shared" si="7"/>
        <v>0.12789138601587341</v>
      </c>
      <c r="G105" s="2"/>
      <c r="H105" s="2"/>
    </row>
    <row r="106" spans="2:8" ht="17.25" customHeight="1" x14ac:dyDescent="0.2">
      <c r="B106" s="69" t="s">
        <v>103</v>
      </c>
      <c r="C106" s="70">
        <v>8786113</v>
      </c>
      <c r="D106" s="70">
        <v>9108170</v>
      </c>
      <c r="E106" s="70">
        <f t="shared" si="6"/>
        <v>322057</v>
      </c>
      <c r="F106" s="71">
        <f t="shared" si="7"/>
        <v>3.6655230817086006</v>
      </c>
      <c r="G106" s="2"/>
      <c r="H106" s="2"/>
    </row>
    <row r="107" spans="2:8" ht="15" customHeight="1" x14ac:dyDescent="0.2">
      <c r="B107" s="100" t="s">
        <v>104</v>
      </c>
      <c r="C107" s="101">
        <v>13966165</v>
      </c>
      <c r="D107" s="101">
        <v>13999807</v>
      </c>
      <c r="E107" s="101">
        <f t="shared" si="6"/>
        <v>33642</v>
      </c>
      <c r="F107" s="102">
        <f t="shared" si="7"/>
        <v>0.2408821605644785</v>
      </c>
      <c r="G107" s="2"/>
      <c r="H107" s="2"/>
    </row>
    <row r="108" spans="2:8" ht="17.25" customHeight="1" x14ac:dyDescent="0.2">
      <c r="B108" s="69" t="s">
        <v>105</v>
      </c>
      <c r="C108" s="70">
        <v>22041002</v>
      </c>
      <c r="D108" s="70">
        <v>22634578</v>
      </c>
      <c r="E108" s="70">
        <f t="shared" si="6"/>
        <v>593576</v>
      </c>
      <c r="F108" s="71">
        <f t="shared" si="7"/>
        <v>2.6930536098132016</v>
      </c>
      <c r="G108" s="2"/>
      <c r="H108" s="2"/>
    </row>
    <row r="109" spans="2:8" ht="15" customHeight="1" x14ac:dyDescent="0.2">
      <c r="B109" s="100" t="s">
        <v>106</v>
      </c>
      <c r="C109" s="101">
        <v>36730112</v>
      </c>
      <c r="D109" s="101">
        <v>36798043</v>
      </c>
      <c r="E109" s="101">
        <f t="shared" si="6"/>
        <v>67931</v>
      </c>
      <c r="F109" s="102">
        <f t="shared" si="7"/>
        <v>0.18494634593000969</v>
      </c>
      <c r="G109" s="2"/>
      <c r="H109" s="2"/>
    </row>
    <row r="110" spans="2:8" ht="17.25" customHeight="1" x14ac:dyDescent="0.2">
      <c r="B110" s="69" t="s">
        <v>135</v>
      </c>
      <c r="C110" s="70">
        <v>22134891</v>
      </c>
      <c r="D110" s="70">
        <v>22169544</v>
      </c>
      <c r="E110" s="70">
        <f t="shared" si="6"/>
        <v>34653</v>
      </c>
      <c r="F110" s="71">
        <f t="shared" si="7"/>
        <v>0.1565537413308247</v>
      </c>
      <c r="G110" s="2"/>
      <c r="H110" s="2"/>
    </row>
    <row r="111" spans="2:8" ht="15" customHeight="1" x14ac:dyDescent="0.2">
      <c r="B111" s="100" t="s">
        <v>108</v>
      </c>
      <c r="C111" s="101">
        <v>21755345</v>
      </c>
      <c r="D111" s="101">
        <v>21794460</v>
      </c>
      <c r="E111" s="101">
        <f t="shared" si="6"/>
        <v>39115</v>
      </c>
      <c r="F111" s="102">
        <f t="shared" si="7"/>
        <v>0.17979489638063659</v>
      </c>
      <c r="G111" s="2"/>
      <c r="H111" s="2"/>
    </row>
    <row r="112" spans="2:8" ht="17.25" customHeight="1" x14ac:dyDescent="0.2">
      <c r="B112" s="69" t="s">
        <v>109</v>
      </c>
      <c r="C112" s="70">
        <v>14097750</v>
      </c>
      <c r="D112" s="70">
        <v>14479605</v>
      </c>
      <c r="E112" s="70">
        <f t="shared" si="6"/>
        <v>381855</v>
      </c>
      <c r="F112" s="71">
        <f t="shared" si="7"/>
        <v>2.7086237165505134</v>
      </c>
      <c r="G112" s="2"/>
      <c r="H112" s="2"/>
    </row>
    <row r="113" spans="2:8" ht="15" customHeight="1" x14ac:dyDescent="0.2">
      <c r="B113" s="100" t="s">
        <v>110</v>
      </c>
      <c r="C113" s="101">
        <v>21817014</v>
      </c>
      <c r="D113" s="101">
        <v>22882490</v>
      </c>
      <c r="E113" s="101">
        <f t="shared" si="6"/>
        <v>1065476</v>
      </c>
      <c r="F113" s="102">
        <f t="shared" si="7"/>
        <v>4.8836930663380418</v>
      </c>
      <c r="G113" s="2"/>
      <c r="H113" s="2"/>
    </row>
    <row r="114" spans="2:8" ht="17.25" customHeight="1" x14ac:dyDescent="0.2">
      <c r="B114" s="69" t="s">
        <v>111</v>
      </c>
      <c r="C114" s="70">
        <v>166841229</v>
      </c>
      <c r="D114" s="70">
        <v>186911889</v>
      </c>
      <c r="E114" s="70">
        <f t="shared" si="6"/>
        <v>20070660</v>
      </c>
      <c r="F114" s="71">
        <f t="shared" si="7"/>
        <v>12.029796304125764</v>
      </c>
      <c r="G114" s="2"/>
      <c r="H114" s="2"/>
    </row>
    <row r="115" spans="2:8" ht="15" customHeight="1" x14ac:dyDescent="0.2">
      <c r="B115" s="100" t="s">
        <v>112</v>
      </c>
      <c r="C115" s="101">
        <v>20717578</v>
      </c>
      <c r="D115" s="101">
        <v>20779372</v>
      </c>
      <c r="E115" s="101">
        <f t="shared" si="6"/>
        <v>61794</v>
      </c>
      <c r="F115" s="102">
        <f t="shared" si="7"/>
        <v>0.29826845589769224</v>
      </c>
      <c r="G115" s="2"/>
      <c r="H115" s="2"/>
    </row>
    <row r="116" spans="2:8" ht="17.25" customHeight="1" x14ac:dyDescent="0.2">
      <c r="B116" s="69" t="s">
        <v>113</v>
      </c>
      <c r="C116" s="70">
        <v>15811575</v>
      </c>
      <c r="D116" s="70">
        <v>15844078</v>
      </c>
      <c r="E116" s="70">
        <f t="shared" si="6"/>
        <v>32503</v>
      </c>
      <c r="F116" s="71">
        <f t="shared" si="7"/>
        <v>0.20556459429247245</v>
      </c>
      <c r="G116" s="2"/>
      <c r="H116" s="2"/>
    </row>
    <row r="117" spans="2:8" ht="15" customHeight="1" x14ac:dyDescent="0.2">
      <c r="B117" s="100" t="s">
        <v>114</v>
      </c>
      <c r="C117" s="101">
        <v>17363928</v>
      </c>
      <c r="D117" s="101">
        <v>18023535</v>
      </c>
      <c r="E117" s="101">
        <f t="shared" si="6"/>
        <v>659607</v>
      </c>
      <c r="F117" s="102">
        <f t="shared" si="7"/>
        <v>3.79871996704893</v>
      </c>
      <c r="G117" s="2"/>
      <c r="H117" s="2"/>
    </row>
    <row r="118" spans="2:8" ht="17.25" customHeight="1" x14ac:dyDescent="0.2">
      <c r="B118" s="69" t="s">
        <v>115</v>
      </c>
      <c r="C118" s="70">
        <v>23925756</v>
      </c>
      <c r="D118" s="70">
        <v>25321445</v>
      </c>
      <c r="E118" s="70">
        <f t="shared" si="6"/>
        <v>1395689</v>
      </c>
      <c r="F118" s="71">
        <f t="shared" si="7"/>
        <v>5.8334165072986615</v>
      </c>
      <c r="G118" s="2"/>
      <c r="H118" s="2"/>
    </row>
    <row r="119" spans="2:8" ht="15" customHeight="1" x14ac:dyDescent="0.2">
      <c r="B119" s="100" t="s">
        <v>116</v>
      </c>
      <c r="C119" s="101">
        <v>45269694</v>
      </c>
      <c r="D119" s="101">
        <v>47768386</v>
      </c>
      <c r="E119" s="101">
        <f t="shared" si="6"/>
        <v>2498692</v>
      </c>
      <c r="F119" s="102">
        <f t="shared" si="7"/>
        <v>5.5195690079106789</v>
      </c>
      <c r="G119" s="2"/>
      <c r="H119" s="2"/>
    </row>
    <row r="120" spans="2:8" ht="17.25" customHeight="1" x14ac:dyDescent="0.2">
      <c r="B120" s="69" t="s">
        <v>117</v>
      </c>
      <c r="C120" s="70">
        <v>108949824</v>
      </c>
      <c r="D120" s="70">
        <v>125468882</v>
      </c>
      <c r="E120" s="70">
        <f t="shared" si="6"/>
        <v>16519058</v>
      </c>
      <c r="F120" s="71">
        <f t="shared" si="7"/>
        <v>15.162078646405156</v>
      </c>
      <c r="G120" s="2"/>
      <c r="H120" s="2"/>
    </row>
    <row r="121" spans="2:8" ht="15" customHeight="1" x14ac:dyDescent="0.2">
      <c r="B121" s="100" t="s">
        <v>118</v>
      </c>
      <c r="C121" s="101">
        <v>6474924</v>
      </c>
      <c r="D121" s="101">
        <v>6510283</v>
      </c>
      <c r="E121" s="101">
        <f t="shared" si="6"/>
        <v>35359</v>
      </c>
      <c r="F121" s="102">
        <f t="shared" si="7"/>
        <v>0.54609135180582813</v>
      </c>
      <c r="G121" s="2"/>
      <c r="H121" s="2"/>
    </row>
    <row r="122" spans="2:8" ht="17.25" customHeight="1" x14ac:dyDescent="0.2">
      <c r="B122" s="69" t="s">
        <v>119</v>
      </c>
      <c r="C122" s="70">
        <v>33041756</v>
      </c>
      <c r="D122" s="70">
        <v>34834488</v>
      </c>
      <c r="E122" s="70">
        <f t="shared" si="6"/>
        <v>1792732</v>
      </c>
      <c r="F122" s="71">
        <f t="shared" si="7"/>
        <v>5.4256559487940041</v>
      </c>
      <c r="G122" s="2"/>
      <c r="H122" s="2"/>
    </row>
    <row r="123" spans="2:8" ht="15" customHeight="1" x14ac:dyDescent="0.2">
      <c r="B123" s="100" t="s">
        <v>120</v>
      </c>
      <c r="C123" s="101">
        <v>15545917</v>
      </c>
      <c r="D123" s="101">
        <v>16391124</v>
      </c>
      <c r="E123" s="101">
        <f t="shared" si="6"/>
        <v>845207</v>
      </c>
      <c r="F123" s="102">
        <f t="shared" si="7"/>
        <v>5.4368423554557763</v>
      </c>
      <c r="G123" s="2"/>
      <c r="H123" s="2"/>
    </row>
    <row r="124" spans="2:8" ht="17.25" customHeight="1" x14ac:dyDescent="0.2">
      <c r="B124" s="69" t="s">
        <v>121</v>
      </c>
      <c r="C124" s="70">
        <v>86862667</v>
      </c>
      <c r="D124" s="70">
        <v>88630573</v>
      </c>
      <c r="E124" s="70">
        <f t="shared" si="6"/>
        <v>1767906</v>
      </c>
      <c r="F124" s="71">
        <f t="shared" si="7"/>
        <v>2.0352886470778064</v>
      </c>
      <c r="G124" s="2"/>
      <c r="H124" s="2"/>
    </row>
    <row r="125" spans="2:8" ht="15" customHeight="1" x14ac:dyDescent="0.2">
      <c r="B125" s="100" t="s">
        <v>146</v>
      </c>
      <c r="C125" s="101">
        <v>21134176</v>
      </c>
      <c r="D125" s="101">
        <v>21183962</v>
      </c>
      <c r="E125" s="101">
        <f>D125-C125</f>
        <v>49786</v>
      </c>
      <c r="F125" s="102">
        <f>E125/C125*100</f>
        <v>0.23557104852349103</v>
      </c>
      <c r="G125" s="2"/>
      <c r="H125" s="2"/>
    </row>
    <row r="126" spans="2:8" ht="4.5" customHeight="1" x14ac:dyDescent="0.2">
      <c r="B126" s="72"/>
      <c r="C126" s="73"/>
      <c r="D126" s="73"/>
      <c r="E126" s="74"/>
      <c r="F126" s="75"/>
      <c r="H126" s="31"/>
    </row>
    <row r="127" spans="2:8" ht="15" customHeight="1" x14ac:dyDescent="0.2">
      <c r="B127" s="76" t="s">
        <v>122</v>
      </c>
      <c r="C127" s="77">
        <f>SUM(C10:C126)</f>
        <v>3366433069</v>
      </c>
      <c r="D127" s="77">
        <f>SUM(D10:D126)</f>
        <v>3531361484</v>
      </c>
      <c r="E127" s="77">
        <f>SUM(E10:E125)</f>
        <v>164928415</v>
      </c>
      <c r="F127" s="78">
        <f>E127/C127*100</f>
        <v>4.8992037453158703</v>
      </c>
      <c r="G127" s="25"/>
      <c r="H127" s="2"/>
    </row>
    <row r="128" spans="2:8" ht="12.75" customHeight="1" x14ac:dyDescent="0.2">
      <c r="B128" s="72" t="s">
        <v>148</v>
      </c>
      <c r="C128" s="73">
        <v>619286</v>
      </c>
      <c r="D128" s="73">
        <v>619286</v>
      </c>
      <c r="E128" s="73">
        <f>D128-C128</f>
        <v>0</v>
      </c>
      <c r="F128" s="75">
        <f>E128/C128*100</f>
        <v>0</v>
      </c>
      <c r="G128" s="32"/>
      <c r="H128" s="2"/>
    </row>
    <row r="129" spans="2:8" ht="15" customHeight="1" x14ac:dyDescent="0.2">
      <c r="B129" s="76" t="s">
        <v>3</v>
      </c>
      <c r="C129" s="77">
        <f>+C127+C128</f>
        <v>3367052355</v>
      </c>
      <c r="D129" s="77">
        <f>+D127+D128</f>
        <v>3531980770</v>
      </c>
      <c r="E129" s="77">
        <f>E127+E128</f>
        <v>164928415</v>
      </c>
      <c r="F129" s="78">
        <f>E129/C129*100</f>
        <v>4.8983026579638675</v>
      </c>
      <c r="G129" s="32"/>
      <c r="H129" s="2"/>
    </row>
    <row r="130" spans="2:8" ht="5.25" customHeight="1" x14ac:dyDescent="0.2">
      <c r="B130" s="79"/>
      <c r="C130" s="80"/>
      <c r="D130" s="80"/>
      <c r="E130" s="81"/>
      <c r="F130" s="82"/>
    </row>
    <row r="131" spans="2:8" ht="6" customHeight="1" x14ac:dyDescent="0.2"/>
    <row r="132" spans="2:8" x14ac:dyDescent="0.2">
      <c r="B132" s="41" t="s">
        <v>292</v>
      </c>
    </row>
    <row r="133" spans="2:8" ht="3.75" customHeight="1" x14ac:dyDescent="0.2"/>
    <row r="134" spans="2:8" x14ac:dyDescent="0.2">
      <c r="B134" s="3" t="s">
        <v>293</v>
      </c>
    </row>
  </sheetData>
  <mergeCells count="2">
    <mergeCell ref="B5:F5"/>
    <mergeCell ref="B7:B8"/>
  </mergeCells>
  <phoneticPr fontId="3" type="noConversion"/>
  <pageMargins left="0.62992125984251968" right="0.27559055118110237" top="0.19685039370078741" bottom="0.70866141732283472" header="0" footer="0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B1:AI126"/>
  <sheetViews>
    <sheetView showGridLines="0" workbookViewId="0">
      <pane ySplit="9" topLeftCell="A10" activePane="bottomLeft" state="frozen"/>
      <selection pane="bottomLeft" activeCell="A10" sqref="A10"/>
    </sheetView>
  </sheetViews>
  <sheetFormatPr baseColWidth="10" defaultColWidth="8.42578125" defaultRowHeight="12.75" x14ac:dyDescent="0.2"/>
  <cols>
    <col min="1" max="1" width="2.140625" customWidth="1"/>
    <col min="2" max="2" width="41.7109375" style="3" customWidth="1"/>
    <col min="3" max="4" width="22.7109375" style="20" customWidth="1"/>
    <col min="5" max="5" width="2.5703125" customWidth="1"/>
    <col min="6" max="6" width="25.28515625" customWidth="1"/>
    <col min="7" max="7" width="21.85546875" customWidth="1"/>
    <col min="8" max="8" width="11.28515625" customWidth="1"/>
  </cols>
  <sheetData>
    <row r="1" spans="2:10" ht="12" customHeight="1" x14ac:dyDescent="0.2">
      <c r="B1" s="10"/>
      <c r="C1" s="11"/>
      <c r="D1" s="11"/>
    </row>
    <row r="2" spans="2:10" ht="13.5" customHeight="1" x14ac:dyDescent="0.25">
      <c r="B2" s="116" t="s">
        <v>0</v>
      </c>
      <c r="C2" s="116"/>
      <c r="D2" s="116"/>
    </row>
    <row r="3" spans="2:10" s="1" customFormat="1" ht="21" customHeight="1" x14ac:dyDescent="0.2">
      <c r="B3" s="117" t="s">
        <v>123</v>
      </c>
      <c r="C3" s="117"/>
      <c r="D3" s="117"/>
    </row>
    <row r="4" spans="2:10" ht="17.45" customHeight="1" x14ac:dyDescent="0.2">
      <c r="B4" s="117" t="s">
        <v>296</v>
      </c>
      <c r="C4" s="117"/>
      <c r="D4" s="117"/>
    </row>
    <row r="5" spans="2:10" ht="15" customHeight="1" x14ac:dyDescent="0.2">
      <c r="B5" s="118" t="s">
        <v>147</v>
      </c>
      <c r="C5" s="118"/>
      <c r="D5" s="118"/>
    </row>
    <row r="6" spans="2:10" ht="4.9000000000000004" customHeight="1" x14ac:dyDescent="0.2">
      <c r="B6" s="5"/>
      <c r="C6" s="14"/>
      <c r="D6" s="14"/>
    </row>
    <row r="7" spans="2:10" ht="18" customHeight="1" x14ac:dyDescent="0.2">
      <c r="B7" s="83"/>
      <c r="C7" s="84" t="s">
        <v>125</v>
      </c>
      <c r="D7" s="85" t="s">
        <v>125</v>
      </c>
    </row>
    <row r="8" spans="2:10" ht="13.9" customHeight="1" x14ac:dyDescent="0.2">
      <c r="B8" s="86" t="s">
        <v>124</v>
      </c>
      <c r="C8" s="87" t="s">
        <v>290</v>
      </c>
      <c r="D8" s="88" t="s">
        <v>126</v>
      </c>
    </row>
    <row r="9" spans="2:10" s="9" customFormat="1" ht="9" hidden="1" customHeight="1" x14ac:dyDescent="0.2">
      <c r="B9" s="6"/>
      <c r="C9" s="4"/>
      <c r="D9" s="4"/>
    </row>
    <row r="10" spans="2:10" ht="18" customHeight="1" x14ac:dyDescent="0.2">
      <c r="B10" s="69" t="s">
        <v>9</v>
      </c>
      <c r="C10" s="70">
        <v>5493588</v>
      </c>
      <c r="D10" s="70">
        <v>5493588</v>
      </c>
      <c r="E10" s="9"/>
      <c r="F10" s="9"/>
      <c r="G10" s="9"/>
      <c r="H10" s="9"/>
      <c r="I10" s="9"/>
      <c r="J10" s="9"/>
    </row>
    <row r="11" spans="2:10" ht="15" customHeight="1" x14ac:dyDescent="0.2">
      <c r="B11" s="100" t="s">
        <v>10</v>
      </c>
      <c r="C11" s="101">
        <v>7240972</v>
      </c>
      <c r="D11" s="101">
        <v>7240972</v>
      </c>
      <c r="E11" s="9"/>
      <c r="F11" s="9"/>
      <c r="G11" s="9"/>
      <c r="H11" s="9"/>
    </row>
    <row r="12" spans="2:10" ht="18" customHeight="1" x14ac:dyDescent="0.2">
      <c r="B12" s="69" t="s">
        <v>11</v>
      </c>
      <c r="C12" s="70">
        <v>8326870</v>
      </c>
      <c r="D12" s="70">
        <v>8326870</v>
      </c>
      <c r="E12" s="9"/>
      <c r="F12" s="9"/>
      <c r="G12" s="9"/>
      <c r="H12" s="9"/>
      <c r="I12" s="9"/>
      <c r="J12" s="9"/>
    </row>
    <row r="13" spans="2:10" ht="15" customHeight="1" x14ac:dyDescent="0.2">
      <c r="B13" s="100" t="s">
        <v>12</v>
      </c>
      <c r="C13" s="101">
        <v>8281597</v>
      </c>
      <c r="D13" s="101">
        <v>8281597</v>
      </c>
      <c r="E13" s="9"/>
      <c r="F13" s="9"/>
      <c r="G13" s="9"/>
      <c r="H13" s="9"/>
    </row>
    <row r="14" spans="2:10" ht="18" customHeight="1" x14ac:dyDescent="0.2">
      <c r="B14" s="69" t="s">
        <v>13</v>
      </c>
      <c r="C14" s="70">
        <v>6059666</v>
      </c>
      <c r="D14" s="70">
        <v>6059666</v>
      </c>
      <c r="E14" s="9"/>
      <c r="F14" s="9"/>
      <c r="G14" s="9"/>
      <c r="H14" s="9"/>
      <c r="I14" s="9"/>
      <c r="J14" s="9"/>
    </row>
    <row r="15" spans="2:10" ht="15" customHeight="1" x14ac:dyDescent="0.2">
      <c r="B15" s="100" t="s">
        <v>14</v>
      </c>
      <c r="C15" s="101">
        <v>27143429</v>
      </c>
      <c r="D15" s="101">
        <v>27143429</v>
      </c>
      <c r="E15" s="9"/>
      <c r="F15" s="9"/>
      <c r="G15" s="9"/>
      <c r="H15" s="9"/>
    </row>
    <row r="16" spans="2:10" ht="18" customHeight="1" x14ac:dyDescent="0.2">
      <c r="B16" s="69" t="s">
        <v>15</v>
      </c>
      <c r="C16" s="70">
        <v>2967662</v>
      </c>
      <c r="D16" s="70">
        <v>2967662</v>
      </c>
      <c r="E16" s="9"/>
      <c r="F16" s="9"/>
      <c r="G16" s="9"/>
      <c r="H16" s="9"/>
      <c r="I16" s="9"/>
      <c r="J16" s="9"/>
    </row>
    <row r="17" spans="2:10" ht="15" customHeight="1" x14ac:dyDescent="0.2">
      <c r="B17" s="100" t="s">
        <v>16</v>
      </c>
      <c r="C17" s="101">
        <v>28662286</v>
      </c>
      <c r="D17" s="101">
        <v>28662286</v>
      </c>
      <c r="E17" s="9"/>
      <c r="F17" s="9"/>
      <c r="G17" s="9"/>
      <c r="H17" s="9"/>
    </row>
    <row r="18" spans="2:10" ht="18" customHeight="1" x14ac:dyDescent="0.2">
      <c r="B18" s="69" t="s">
        <v>17</v>
      </c>
      <c r="C18" s="70">
        <v>14798605</v>
      </c>
      <c r="D18" s="70">
        <v>14798605</v>
      </c>
      <c r="E18" s="9"/>
      <c r="F18" s="9"/>
      <c r="G18" s="9"/>
      <c r="H18" s="9"/>
      <c r="I18" s="9"/>
      <c r="J18" s="9"/>
    </row>
    <row r="19" spans="2:10" ht="15" customHeight="1" x14ac:dyDescent="0.2">
      <c r="B19" s="100" t="s">
        <v>18</v>
      </c>
      <c r="C19" s="101">
        <v>15969444</v>
      </c>
      <c r="D19" s="101">
        <v>15969444</v>
      </c>
      <c r="E19" s="9"/>
      <c r="F19" s="9"/>
      <c r="G19" s="9"/>
      <c r="H19" s="9"/>
    </row>
    <row r="20" spans="2:10" ht="18" customHeight="1" x14ac:dyDescent="0.2">
      <c r="B20" s="69" t="s">
        <v>19</v>
      </c>
      <c r="C20" s="70">
        <v>3427032</v>
      </c>
      <c r="D20" s="70">
        <v>3427032</v>
      </c>
      <c r="E20" s="9"/>
      <c r="F20" s="9"/>
      <c r="G20" s="9"/>
      <c r="H20" s="9"/>
      <c r="I20" s="9"/>
      <c r="J20" s="9"/>
    </row>
    <row r="21" spans="2:10" ht="15" customHeight="1" x14ac:dyDescent="0.2">
      <c r="B21" s="100" t="s">
        <v>20</v>
      </c>
      <c r="C21" s="101">
        <v>9491628</v>
      </c>
      <c r="D21" s="101">
        <v>9491628</v>
      </c>
      <c r="E21" s="9"/>
      <c r="F21" s="9"/>
      <c r="G21" s="9"/>
      <c r="H21" s="9"/>
    </row>
    <row r="22" spans="2:10" ht="18" customHeight="1" x14ac:dyDescent="0.2">
      <c r="B22" s="69" t="s">
        <v>21</v>
      </c>
      <c r="C22" s="70">
        <v>12210690</v>
      </c>
      <c r="D22" s="70">
        <v>12210690</v>
      </c>
      <c r="E22" s="9"/>
      <c r="F22" s="9"/>
      <c r="G22" s="9"/>
      <c r="H22" s="9"/>
      <c r="I22" s="9"/>
      <c r="J22" s="9"/>
    </row>
    <row r="23" spans="2:10" ht="15" customHeight="1" x14ac:dyDescent="0.2">
      <c r="B23" s="100" t="s">
        <v>22</v>
      </c>
      <c r="C23" s="101">
        <v>4311435</v>
      </c>
      <c r="D23" s="101">
        <v>4311435</v>
      </c>
      <c r="E23" s="9"/>
      <c r="F23" s="9"/>
      <c r="G23" s="9"/>
      <c r="H23" s="9"/>
    </row>
    <row r="24" spans="2:10" ht="18" customHeight="1" x14ac:dyDescent="0.2">
      <c r="B24" s="69" t="s">
        <v>23</v>
      </c>
      <c r="C24" s="70">
        <v>15160239</v>
      </c>
      <c r="D24" s="70">
        <v>15160239</v>
      </c>
      <c r="E24" s="9"/>
      <c r="F24" s="9"/>
      <c r="G24" s="9"/>
      <c r="H24" s="9"/>
      <c r="I24" s="9"/>
      <c r="J24" s="9"/>
    </row>
    <row r="25" spans="2:10" ht="15" customHeight="1" x14ac:dyDescent="0.2">
      <c r="B25" s="100" t="s">
        <v>24</v>
      </c>
      <c r="C25" s="101">
        <v>13213952</v>
      </c>
      <c r="D25" s="101">
        <v>13213952</v>
      </c>
      <c r="E25" s="9"/>
      <c r="F25" s="9"/>
      <c r="G25" s="9"/>
      <c r="H25" s="9"/>
    </row>
    <row r="26" spans="2:10" ht="18" customHeight="1" x14ac:dyDescent="0.2">
      <c r="B26" s="69" t="s">
        <v>25</v>
      </c>
      <c r="C26" s="70">
        <v>19159570</v>
      </c>
      <c r="D26" s="70">
        <v>19159570</v>
      </c>
      <c r="E26" s="9"/>
      <c r="F26" s="9"/>
      <c r="G26" s="9"/>
      <c r="H26" s="9"/>
      <c r="I26" s="9"/>
      <c r="J26" s="9"/>
    </row>
    <row r="27" spans="2:10" ht="15" customHeight="1" x14ac:dyDescent="0.2">
      <c r="B27" s="100" t="s">
        <v>26</v>
      </c>
      <c r="C27" s="101">
        <v>5202769</v>
      </c>
      <c r="D27" s="101">
        <v>5202769</v>
      </c>
      <c r="E27" s="9"/>
      <c r="F27" s="9"/>
      <c r="G27" s="9"/>
      <c r="H27" s="9"/>
    </row>
    <row r="28" spans="2:10" ht="18" customHeight="1" x14ac:dyDescent="0.2">
      <c r="B28" s="69" t="s">
        <v>27</v>
      </c>
      <c r="C28" s="70">
        <v>7355491</v>
      </c>
      <c r="D28" s="70">
        <v>7355491</v>
      </c>
      <c r="E28" s="9"/>
      <c r="F28" s="9"/>
      <c r="G28" s="9"/>
      <c r="H28" s="9"/>
      <c r="I28" s="9"/>
      <c r="J28" s="9"/>
    </row>
    <row r="29" spans="2:10" ht="15" customHeight="1" x14ac:dyDescent="0.2">
      <c r="B29" s="100" t="s">
        <v>28</v>
      </c>
      <c r="C29" s="101">
        <v>11310961</v>
      </c>
      <c r="D29" s="101">
        <v>11310961</v>
      </c>
      <c r="E29" s="9"/>
      <c r="F29" s="9"/>
      <c r="G29" s="9"/>
      <c r="H29" s="9"/>
    </row>
    <row r="30" spans="2:10" ht="18" customHeight="1" x14ac:dyDescent="0.2">
      <c r="B30" s="69" t="s">
        <v>29</v>
      </c>
      <c r="C30" s="70">
        <v>9412510</v>
      </c>
      <c r="D30" s="70">
        <v>9412510</v>
      </c>
      <c r="E30" s="9"/>
      <c r="F30" s="9"/>
      <c r="G30" s="9"/>
      <c r="H30" s="9"/>
      <c r="I30" s="9"/>
      <c r="J30" s="9"/>
    </row>
    <row r="31" spans="2:10" ht="15" customHeight="1" x14ac:dyDescent="0.2">
      <c r="B31" s="100" t="s">
        <v>30</v>
      </c>
      <c r="C31" s="101">
        <v>5899279</v>
      </c>
      <c r="D31" s="101">
        <v>5899279</v>
      </c>
      <c r="E31" s="9"/>
      <c r="F31" s="9"/>
      <c r="G31" s="9"/>
      <c r="H31" s="9"/>
    </row>
    <row r="32" spans="2:10" ht="18" customHeight="1" x14ac:dyDescent="0.2">
      <c r="B32" s="69" t="s">
        <v>31</v>
      </c>
      <c r="C32" s="70">
        <v>4090813</v>
      </c>
      <c r="D32" s="70">
        <v>4090813</v>
      </c>
      <c r="E32" s="9"/>
      <c r="F32" s="9"/>
      <c r="G32" s="9"/>
      <c r="H32" s="9"/>
      <c r="I32" s="9"/>
      <c r="J32" s="9"/>
    </row>
    <row r="33" spans="2:10" ht="15" customHeight="1" x14ac:dyDescent="0.2">
      <c r="B33" s="100" t="s">
        <v>32</v>
      </c>
      <c r="C33" s="101">
        <v>12601174</v>
      </c>
      <c r="D33" s="101">
        <v>12601174</v>
      </c>
      <c r="E33" s="9"/>
      <c r="F33" s="9"/>
      <c r="G33" s="9"/>
      <c r="H33" s="9"/>
    </row>
    <row r="34" spans="2:10" ht="18" customHeight="1" x14ac:dyDescent="0.2">
      <c r="B34" s="69" t="s">
        <v>33</v>
      </c>
      <c r="C34" s="70">
        <v>19998109</v>
      </c>
      <c r="D34" s="70">
        <v>19998109</v>
      </c>
      <c r="E34" s="9"/>
      <c r="F34" s="9"/>
      <c r="G34" s="9"/>
      <c r="H34" s="9"/>
      <c r="I34" s="9"/>
      <c r="J34" s="9"/>
    </row>
    <row r="35" spans="2:10" ht="15" customHeight="1" x14ac:dyDescent="0.2">
      <c r="B35" s="100" t="s">
        <v>34</v>
      </c>
      <c r="C35" s="101">
        <v>9828224</v>
      </c>
      <c r="D35" s="101">
        <v>9828224</v>
      </c>
      <c r="E35" s="9"/>
      <c r="F35" s="9"/>
      <c r="G35" s="9"/>
      <c r="H35" s="9"/>
    </row>
    <row r="36" spans="2:10" ht="18" customHeight="1" x14ac:dyDescent="0.2">
      <c r="B36" s="69" t="s">
        <v>35</v>
      </c>
      <c r="C36" s="70">
        <v>3062640</v>
      </c>
      <c r="D36" s="70">
        <v>3062640</v>
      </c>
      <c r="E36" s="9"/>
      <c r="F36" s="9"/>
      <c r="G36" s="9"/>
      <c r="H36" s="9"/>
      <c r="I36" s="9"/>
      <c r="J36" s="9"/>
    </row>
    <row r="37" spans="2:10" ht="15" customHeight="1" x14ac:dyDescent="0.2">
      <c r="B37" s="100" t="s">
        <v>36</v>
      </c>
      <c r="C37" s="101">
        <v>2328298</v>
      </c>
      <c r="D37" s="101">
        <v>2328298</v>
      </c>
      <c r="E37" s="9"/>
      <c r="F37" s="9"/>
      <c r="G37" s="9"/>
      <c r="H37" s="9"/>
    </row>
    <row r="38" spans="2:10" ht="18" customHeight="1" x14ac:dyDescent="0.2">
      <c r="B38" s="69" t="s">
        <v>37</v>
      </c>
      <c r="C38" s="70">
        <v>11262106</v>
      </c>
      <c r="D38" s="70">
        <v>11262106</v>
      </c>
      <c r="E38" s="9"/>
      <c r="F38" s="9"/>
      <c r="G38" s="9"/>
      <c r="H38" s="9"/>
      <c r="I38" s="9"/>
      <c r="J38" s="9"/>
    </row>
    <row r="39" spans="2:10" ht="15" customHeight="1" x14ac:dyDescent="0.2">
      <c r="B39" s="100" t="s">
        <v>38</v>
      </c>
      <c r="C39" s="101">
        <v>5892446</v>
      </c>
      <c r="D39" s="101">
        <v>5892446</v>
      </c>
      <c r="E39" s="9"/>
      <c r="F39" s="9"/>
      <c r="G39" s="9"/>
      <c r="H39" s="9"/>
    </row>
    <row r="40" spans="2:10" ht="18" customHeight="1" x14ac:dyDescent="0.2">
      <c r="B40" s="69" t="s">
        <v>39</v>
      </c>
      <c r="C40" s="70">
        <v>13229498</v>
      </c>
      <c r="D40" s="70">
        <v>13229498</v>
      </c>
      <c r="E40" s="9"/>
      <c r="F40" s="9"/>
      <c r="G40" s="9"/>
      <c r="H40" s="9"/>
      <c r="I40" s="9"/>
      <c r="J40" s="9"/>
    </row>
    <row r="41" spans="2:10" ht="15" customHeight="1" x14ac:dyDescent="0.2">
      <c r="B41" s="100" t="s">
        <v>40</v>
      </c>
      <c r="C41" s="101">
        <v>8349909</v>
      </c>
      <c r="D41" s="101">
        <v>8349909</v>
      </c>
      <c r="E41" s="9"/>
      <c r="F41" s="9"/>
      <c r="G41" s="9"/>
      <c r="H41" s="9"/>
    </row>
    <row r="42" spans="2:10" ht="18" customHeight="1" x14ac:dyDescent="0.2">
      <c r="B42" s="69" t="s">
        <v>41</v>
      </c>
      <c r="C42" s="70">
        <v>6876397</v>
      </c>
      <c r="D42" s="70">
        <v>6876397</v>
      </c>
      <c r="E42" s="9"/>
      <c r="F42" s="9"/>
      <c r="G42" s="9"/>
      <c r="H42" s="9"/>
      <c r="I42" s="9"/>
      <c r="J42" s="9"/>
    </row>
    <row r="43" spans="2:10" ht="15" customHeight="1" x14ac:dyDescent="0.2">
      <c r="B43" s="100" t="s">
        <v>42</v>
      </c>
      <c r="C43" s="101">
        <v>43189917</v>
      </c>
      <c r="D43" s="101">
        <v>43189917</v>
      </c>
      <c r="E43" s="9"/>
      <c r="F43" s="9"/>
      <c r="G43" s="9"/>
      <c r="H43" s="9"/>
    </row>
    <row r="44" spans="2:10" ht="18" customHeight="1" x14ac:dyDescent="0.2">
      <c r="B44" s="69" t="s">
        <v>43</v>
      </c>
      <c r="C44" s="70">
        <v>21481005</v>
      </c>
      <c r="D44" s="70">
        <v>21481005</v>
      </c>
      <c r="E44" s="9"/>
      <c r="F44" s="9"/>
      <c r="G44" s="9"/>
      <c r="H44" s="9"/>
      <c r="I44" s="9"/>
      <c r="J44" s="9"/>
    </row>
    <row r="45" spans="2:10" ht="15" customHeight="1" x14ac:dyDescent="0.2">
      <c r="B45" s="100" t="s">
        <v>44</v>
      </c>
      <c r="C45" s="101">
        <v>3913003</v>
      </c>
      <c r="D45" s="101">
        <v>3913003</v>
      </c>
      <c r="E45" s="9"/>
      <c r="F45" s="9"/>
      <c r="G45" s="9"/>
      <c r="H45" s="9"/>
    </row>
    <row r="46" spans="2:10" ht="18" customHeight="1" x14ac:dyDescent="0.2">
      <c r="B46" s="69" t="s">
        <v>45</v>
      </c>
      <c r="C46" s="70">
        <v>6311947</v>
      </c>
      <c r="D46" s="70">
        <v>6311947</v>
      </c>
      <c r="E46" s="9"/>
      <c r="F46" s="9"/>
      <c r="G46" s="9"/>
      <c r="H46" s="9"/>
      <c r="I46" s="9"/>
      <c r="J46" s="9"/>
    </row>
    <row r="47" spans="2:10" ht="15" customHeight="1" x14ac:dyDescent="0.2">
      <c r="B47" s="100" t="s">
        <v>46</v>
      </c>
      <c r="C47" s="101">
        <v>27595750</v>
      </c>
      <c r="D47" s="101">
        <v>27595750</v>
      </c>
      <c r="E47" s="9"/>
      <c r="F47" s="9"/>
      <c r="G47" s="9"/>
      <c r="H47" s="9"/>
    </row>
    <row r="48" spans="2:10" ht="12.75" hidden="1" customHeight="1" x14ac:dyDescent="0.2">
      <c r="B48" s="103"/>
      <c r="C48" s="22"/>
      <c r="D48" s="22"/>
    </row>
    <row r="49" spans="2:10" ht="18" customHeight="1" x14ac:dyDescent="0.2">
      <c r="B49" s="69" t="s">
        <v>47</v>
      </c>
      <c r="C49" s="70">
        <v>5050956</v>
      </c>
      <c r="D49" s="70">
        <v>5050956</v>
      </c>
      <c r="E49" s="9"/>
      <c r="F49" s="9"/>
      <c r="G49" s="9"/>
      <c r="H49" s="9"/>
      <c r="I49" s="9"/>
      <c r="J49" s="9"/>
    </row>
    <row r="50" spans="2:10" ht="15" customHeight="1" x14ac:dyDescent="0.2">
      <c r="B50" s="100" t="s">
        <v>48</v>
      </c>
      <c r="C50" s="101">
        <v>7356063</v>
      </c>
      <c r="D50" s="101">
        <v>7356063</v>
      </c>
      <c r="E50" s="9"/>
      <c r="F50" s="9"/>
      <c r="G50" s="9"/>
      <c r="H50" s="9"/>
    </row>
    <row r="51" spans="2:10" ht="18" customHeight="1" x14ac:dyDescent="0.2">
      <c r="B51" s="69" t="s">
        <v>49</v>
      </c>
      <c r="C51" s="70">
        <v>7457867</v>
      </c>
      <c r="D51" s="70">
        <v>7457867</v>
      </c>
      <c r="E51" s="9"/>
      <c r="F51" s="9"/>
      <c r="G51" s="9"/>
      <c r="H51" s="9"/>
      <c r="I51" s="9"/>
      <c r="J51" s="9"/>
    </row>
    <row r="52" spans="2:10" ht="15" customHeight="1" x14ac:dyDescent="0.2">
      <c r="B52" s="100" t="s">
        <v>50</v>
      </c>
      <c r="C52" s="101">
        <v>3445637</v>
      </c>
      <c r="D52" s="101">
        <v>3445637</v>
      </c>
      <c r="E52" s="9"/>
      <c r="F52" s="9"/>
      <c r="G52" s="9"/>
      <c r="H52" s="9"/>
    </row>
    <row r="53" spans="2:10" ht="18" customHeight="1" x14ac:dyDescent="0.2">
      <c r="B53" s="69" t="s">
        <v>51</v>
      </c>
      <c r="C53" s="70">
        <v>9530699</v>
      </c>
      <c r="D53" s="70">
        <v>9530699</v>
      </c>
      <c r="E53" s="9"/>
      <c r="F53" s="9"/>
      <c r="G53" s="9"/>
      <c r="H53" s="9"/>
      <c r="I53" s="9"/>
      <c r="J53" s="9"/>
    </row>
    <row r="54" spans="2:10" ht="15" customHeight="1" x14ac:dyDescent="0.2">
      <c r="B54" s="100" t="s">
        <v>52</v>
      </c>
      <c r="C54" s="101">
        <v>7494902</v>
      </c>
      <c r="D54" s="101">
        <v>7494902</v>
      </c>
      <c r="E54" s="9"/>
      <c r="F54" s="9"/>
      <c r="G54" s="9"/>
      <c r="H54" s="9"/>
    </row>
    <row r="55" spans="2:10" ht="18" customHeight="1" x14ac:dyDescent="0.2">
      <c r="B55" s="69" t="s">
        <v>53</v>
      </c>
      <c r="C55" s="70">
        <v>5585857</v>
      </c>
      <c r="D55" s="70">
        <v>5585857</v>
      </c>
      <c r="E55" s="9"/>
      <c r="F55" s="9"/>
      <c r="G55" s="9"/>
      <c r="H55" s="9"/>
      <c r="I55" s="9"/>
      <c r="J55" s="9"/>
    </row>
    <row r="56" spans="2:10" ht="15" customHeight="1" x14ac:dyDescent="0.2">
      <c r="B56" s="100" t="s">
        <v>55</v>
      </c>
      <c r="C56" s="101">
        <v>8875880</v>
      </c>
      <c r="D56" s="101">
        <v>8875880</v>
      </c>
      <c r="E56" s="9"/>
      <c r="F56" s="9"/>
      <c r="G56" s="9"/>
      <c r="H56" s="9"/>
    </row>
    <row r="57" spans="2:10" ht="18" customHeight="1" x14ac:dyDescent="0.2">
      <c r="B57" s="69" t="s">
        <v>56</v>
      </c>
      <c r="C57" s="70">
        <v>15587593</v>
      </c>
      <c r="D57" s="70">
        <v>15587593</v>
      </c>
      <c r="E57" s="9"/>
      <c r="F57" s="9"/>
      <c r="G57" s="9"/>
      <c r="H57" s="9"/>
      <c r="I57" s="9"/>
      <c r="J57" s="9"/>
    </row>
    <row r="58" spans="2:10" ht="15" customHeight="1" x14ac:dyDescent="0.2">
      <c r="B58" s="100" t="s">
        <v>57</v>
      </c>
      <c r="C58" s="101">
        <v>3039944</v>
      </c>
      <c r="D58" s="101">
        <v>3039944</v>
      </c>
      <c r="E58" s="9"/>
      <c r="F58" s="9"/>
      <c r="G58" s="9"/>
      <c r="H58" s="9"/>
    </row>
    <row r="59" spans="2:10" ht="18" customHeight="1" x14ac:dyDescent="0.2">
      <c r="B59" s="69" t="s">
        <v>58</v>
      </c>
      <c r="C59" s="70">
        <v>19225597</v>
      </c>
      <c r="D59" s="70">
        <v>19225597</v>
      </c>
      <c r="E59" s="9"/>
      <c r="F59" s="9"/>
      <c r="G59" s="9"/>
      <c r="H59" s="9"/>
      <c r="I59" s="9"/>
      <c r="J59" s="9"/>
    </row>
    <row r="60" spans="2:10" ht="15" customHeight="1" x14ac:dyDescent="0.2">
      <c r="B60" s="100" t="s">
        <v>59</v>
      </c>
      <c r="C60" s="101">
        <v>44680438</v>
      </c>
      <c r="D60" s="101">
        <v>44680438</v>
      </c>
      <c r="E60" s="9"/>
      <c r="F60" s="9"/>
      <c r="G60" s="9"/>
      <c r="H60" s="9"/>
    </row>
    <row r="61" spans="2:10" ht="18" customHeight="1" x14ac:dyDescent="0.2">
      <c r="B61" s="69" t="s">
        <v>60</v>
      </c>
      <c r="C61" s="70">
        <v>2968188</v>
      </c>
      <c r="D61" s="70">
        <v>2968188</v>
      </c>
      <c r="E61" s="9"/>
      <c r="F61" s="9"/>
      <c r="G61" s="9"/>
      <c r="H61" s="9"/>
      <c r="I61" s="9"/>
      <c r="J61" s="9"/>
    </row>
    <row r="62" spans="2:10" ht="15" customHeight="1" x14ac:dyDescent="0.2">
      <c r="B62" s="100" t="s">
        <v>61</v>
      </c>
      <c r="C62" s="101">
        <v>15965092</v>
      </c>
      <c r="D62" s="101">
        <v>15965092</v>
      </c>
      <c r="E62" s="9"/>
      <c r="F62" s="9"/>
      <c r="G62" s="9"/>
      <c r="H62" s="9"/>
    </row>
    <row r="63" spans="2:10" ht="18" customHeight="1" x14ac:dyDescent="0.2">
      <c r="B63" s="69" t="s">
        <v>62</v>
      </c>
      <c r="C63" s="70">
        <v>92854939</v>
      </c>
      <c r="D63" s="70">
        <v>92854939</v>
      </c>
      <c r="E63" s="9"/>
      <c r="F63" s="9"/>
      <c r="G63" s="9"/>
      <c r="H63" s="9"/>
      <c r="I63" s="9"/>
      <c r="J63" s="9"/>
    </row>
    <row r="64" spans="2:10" ht="15" customHeight="1" x14ac:dyDescent="0.2">
      <c r="B64" s="100" t="s">
        <v>63</v>
      </c>
      <c r="C64" s="101">
        <v>7438774</v>
      </c>
      <c r="D64" s="101">
        <v>7438774</v>
      </c>
      <c r="E64" s="9"/>
      <c r="F64" s="9"/>
      <c r="G64" s="9"/>
      <c r="H64" s="9"/>
    </row>
    <row r="65" spans="2:10" ht="18" customHeight="1" x14ac:dyDescent="0.2">
      <c r="B65" s="69" t="s">
        <v>64</v>
      </c>
      <c r="C65" s="70">
        <v>14316795</v>
      </c>
      <c r="D65" s="70">
        <v>14316795</v>
      </c>
      <c r="E65" s="9"/>
      <c r="F65" s="9"/>
      <c r="G65" s="9"/>
      <c r="H65" s="9"/>
      <c r="I65" s="9"/>
      <c r="J65" s="9"/>
    </row>
    <row r="66" spans="2:10" ht="15" customHeight="1" x14ac:dyDescent="0.2">
      <c r="B66" s="100" t="s">
        <v>65</v>
      </c>
      <c r="C66" s="101">
        <v>21808361</v>
      </c>
      <c r="D66" s="101">
        <v>21808361</v>
      </c>
      <c r="E66" s="9"/>
      <c r="F66" s="9"/>
      <c r="G66" s="9"/>
      <c r="H66" s="9"/>
    </row>
    <row r="67" spans="2:10" ht="18" customHeight="1" x14ac:dyDescent="0.2">
      <c r="B67" s="69" t="s">
        <v>66</v>
      </c>
      <c r="C67" s="70">
        <v>14687295</v>
      </c>
      <c r="D67" s="70">
        <v>14687295</v>
      </c>
      <c r="E67" s="9"/>
      <c r="F67" s="9"/>
      <c r="G67" s="9"/>
      <c r="H67" s="9"/>
      <c r="I67" s="9"/>
      <c r="J67" s="9"/>
    </row>
    <row r="68" spans="2:10" ht="15" customHeight="1" x14ac:dyDescent="0.2">
      <c r="B68" s="100" t="s">
        <v>67</v>
      </c>
      <c r="C68" s="101">
        <v>4763200</v>
      </c>
      <c r="D68" s="101">
        <v>4763200</v>
      </c>
      <c r="E68" s="9"/>
      <c r="F68" s="9"/>
      <c r="G68" s="9"/>
      <c r="H68" s="9"/>
    </row>
    <row r="69" spans="2:10" ht="18" customHeight="1" x14ac:dyDescent="0.2">
      <c r="B69" s="69" t="s">
        <v>68</v>
      </c>
      <c r="C69" s="70">
        <v>4972649</v>
      </c>
      <c r="D69" s="70">
        <v>4972649</v>
      </c>
      <c r="E69" s="9"/>
      <c r="F69" s="9"/>
      <c r="G69" s="9"/>
      <c r="H69" s="9"/>
      <c r="I69" s="9"/>
      <c r="J69" s="9"/>
    </row>
    <row r="70" spans="2:10" ht="15" customHeight="1" x14ac:dyDescent="0.2">
      <c r="B70" s="100" t="s">
        <v>69</v>
      </c>
      <c r="C70" s="101">
        <v>3605194</v>
      </c>
      <c r="D70" s="101">
        <v>3605194</v>
      </c>
      <c r="E70" s="9"/>
      <c r="F70" s="9"/>
      <c r="G70" s="9"/>
      <c r="H70" s="9"/>
    </row>
    <row r="71" spans="2:10" ht="18" customHeight="1" x14ac:dyDescent="0.2">
      <c r="B71" s="69" t="s">
        <v>70</v>
      </c>
      <c r="C71" s="70">
        <v>16278582</v>
      </c>
      <c r="D71" s="70">
        <v>16278582</v>
      </c>
      <c r="E71" s="9"/>
      <c r="F71" s="9"/>
      <c r="G71" s="9"/>
      <c r="H71" s="9"/>
      <c r="I71" s="9"/>
      <c r="J71" s="9"/>
    </row>
    <row r="72" spans="2:10" ht="15" customHeight="1" x14ac:dyDescent="0.2">
      <c r="B72" s="100" t="s">
        <v>71</v>
      </c>
      <c r="C72" s="101">
        <v>7570212</v>
      </c>
      <c r="D72" s="101">
        <v>7570212</v>
      </c>
      <c r="E72" s="9"/>
      <c r="F72" s="9"/>
      <c r="G72" s="9"/>
      <c r="H72" s="9"/>
    </row>
    <row r="73" spans="2:10" ht="18" customHeight="1" x14ac:dyDescent="0.2">
      <c r="B73" s="69" t="s">
        <v>72</v>
      </c>
      <c r="C73" s="70">
        <v>12933304</v>
      </c>
      <c r="D73" s="70">
        <v>12933304</v>
      </c>
      <c r="E73" s="9"/>
      <c r="F73" s="9"/>
      <c r="G73" s="9"/>
      <c r="H73" s="9"/>
      <c r="I73" s="9"/>
      <c r="J73" s="9"/>
    </row>
    <row r="74" spans="2:10" ht="15" customHeight="1" x14ac:dyDescent="0.2">
      <c r="B74" s="100" t="s">
        <v>73</v>
      </c>
      <c r="C74" s="101">
        <v>16117903</v>
      </c>
      <c r="D74" s="101">
        <v>16117903</v>
      </c>
      <c r="E74" s="9"/>
      <c r="F74" s="9"/>
      <c r="G74" s="9"/>
      <c r="H74" s="9"/>
    </row>
    <row r="75" spans="2:10" ht="18" customHeight="1" x14ac:dyDescent="0.2">
      <c r="B75" s="69" t="s">
        <v>74</v>
      </c>
      <c r="C75" s="70">
        <v>20953884</v>
      </c>
      <c r="D75" s="70">
        <v>20953884</v>
      </c>
      <c r="E75" s="9"/>
      <c r="F75" s="9"/>
      <c r="G75" s="9"/>
      <c r="H75" s="9"/>
      <c r="I75" s="9"/>
      <c r="J75" s="9"/>
    </row>
    <row r="76" spans="2:10" ht="15" customHeight="1" x14ac:dyDescent="0.2">
      <c r="B76" s="100" t="s">
        <v>75</v>
      </c>
      <c r="C76" s="101">
        <v>32656513</v>
      </c>
      <c r="D76" s="101">
        <v>32656513</v>
      </c>
      <c r="E76" s="9"/>
      <c r="F76" s="9"/>
      <c r="G76" s="9"/>
      <c r="H76" s="9"/>
    </row>
    <row r="77" spans="2:10" ht="18" customHeight="1" x14ac:dyDescent="0.2">
      <c r="B77" s="69" t="s">
        <v>76</v>
      </c>
      <c r="C77" s="70">
        <v>11049471</v>
      </c>
      <c r="D77" s="70">
        <v>11049471</v>
      </c>
      <c r="E77" s="9"/>
      <c r="F77" s="9"/>
      <c r="G77" s="9"/>
      <c r="H77" s="9"/>
      <c r="I77" s="9"/>
      <c r="J77" s="9"/>
    </row>
    <row r="78" spans="2:10" ht="15" customHeight="1" x14ac:dyDescent="0.2">
      <c r="B78" s="100" t="s">
        <v>77</v>
      </c>
      <c r="C78" s="101">
        <v>4163624</v>
      </c>
      <c r="D78" s="101">
        <v>4163624</v>
      </c>
      <c r="E78" s="9"/>
      <c r="F78" s="9"/>
      <c r="G78" s="9"/>
      <c r="H78" s="9"/>
    </row>
    <row r="79" spans="2:10" ht="18" customHeight="1" x14ac:dyDescent="0.2">
      <c r="B79" s="69" t="s">
        <v>78</v>
      </c>
      <c r="C79" s="70">
        <v>12407800</v>
      </c>
      <c r="D79" s="70">
        <v>12407800</v>
      </c>
      <c r="E79" s="9"/>
      <c r="F79" s="9"/>
      <c r="G79" s="9"/>
      <c r="H79" s="9"/>
      <c r="I79" s="9"/>
      <c r="J79" s="9"/>
    </row>
    <row r="80" spans="2:10" ht="15" customHeight="1" x14ac:dyDescent="0.2">
      <c r="B80" s="100" t="s">
        <v>79</v>
      </c>
      <c r="C80" s="101">
        <v>3086519</v>
      </c>
      <c r="D80" s="101">
        <v>3086519</v>
      </c>
      <c r="E80" s="9"/>
      <c r="F80" s="9"/>
      <c r="G80" s="9"/>
      <c r="H80" s="9"/>
    </row>
    <row r="81" spans="2:10" ht="18" customHeight="1" x14ac:dyDescent="0.2">
      <c r="B81" s="69" t="s">
        <v>80</v>
      </c>
      <c r="C81" s="70">
        <v>38785237</v>
      </c>
      <c r="D81" s="70">
        <v>38785237</v>
      </c>
      <c r="E81" s="9"/>
      <c r="F81" s="9"/>
      <c r="G81" s="9"/>
      <c r="H81" s="9"/>
      <c r="I81" s="9"/>
      <c r="J81" s="9"/>
    </row>
    <row r="82" spans="2:10" ht="15" customHeight="1" x14ac:dyDescent="0.2">
      <c r="B82" s="100" t="s">
        <v>81</v>
      </c>
      <c r="C82" s="101">
        <v>8232451</v>
      </c>
      <c r="D82" s="101">
        <v>8232451</v>
      </c>
      <c r="E82" s="9"/>
      <c r="F82" s="9"/>
      <c r="G82" s="9"/>
      <c r="H82" s="9"/>
    </row>
    <row r="83" spans="2:10" ht="18" customHeight="1" x14ac:dyDescent="0.2">
      <c r="B83" s="69" t="s">
        <v>82</v>
      </c>
      <c r="C83" s="70">
        <v>10214846</v>
      </c>
      <c r="D83" s="70">
        <v>10214846</v>
      </c>
      <c r="E83" s="9"/>
      <c r="F83" s="9"/>
      <c r="G83" s="9"/>
      <c r="H83" s="9"/>
      <c r="I83" s="9"/>
      <c r="J83" s="9"/>
    </row>
    <row r="84" spans="2:10" ht="15" customHeight="1" x14ac:dyDescent="0.2">
      <c r="B84" s="100" t="s">
        <v>83</v>
      </c>
      <c r="C84" s="101">
        <v>4249947</v>
      </c>
      <c r="D84" s="101">
        <v>4249947</v>
      </c>
      <c r="E84" s="9"/>
      <c r="F84" s="9"/>
      <c r="G84" s="9"/>
      <c r="H84" s="9"/>
    </row>
    <row r="85" spans="2:10" ht="18" customHeight="1" x14ac:dyDescent="0.2">
      <c r="B85" s="69" t="s">
        <v>84</v>
      </c>
      <c r="C85" s="70">
        <v>17483986</v>
      </c>
      <c r="D85" s="70">
        <v>17483986</v>
      </c>
      <c r="E85" s="9"/>
      <c r="F85" s="9"/>
      <c r="G85" s="9"/>
      <c r="H85" s="9"/>
      <c r="I85" s="9"/>
      <c r="J85" s="9"/>
    </row>
    <row r="86" spans="2:10" ht="15" customHeight="1" x14ac:dyDescent="0.2">
      <c r="B86" s="100" t="s">
        <v>85</v>
      </c>
      <c r="C86" s="101">
        <v>9020720</v>
      </c>
      <c r="D86" s="101">
        <v>9020720</v>
      </c>
      <c r="E86" s="9"/>
      <c r="F86" s="9"/>
      <c r="G86" s="9"/>
      <c r="H86" s="9"/>
    </row>
    <row r="87" spans="2:10" hidden="1" x14ac:dyDescent="0.2">
      <c r="B87" s="6"/>
      <c r="C87" s="4"/>
      <c r="D87" s="4"/>
      <c r="F87" s="9"/>
    </row>
    <row r="88" spans="2:10" ht="18" customHeight="1" x14ac:dyDescent="0.2">
      <c r="B88" s="69" t="s">
        <v>86</v>
      </c>
      <c r="C88" s="70">
        <v>12360764</v>
      </c>
      <c r="D88" s="70">
        <v>12360764</v>
      </c>
      <c r="E88" s="9"/>
      <c r="F88" s="9"/>
      <c r="G88" s="9"/>
      <c r="H88" s="9"/>
      <c r="I88" s="9"/>
      <c r="J88" s="9"/>
    </row>
    <row r="89" spans="2:10" ht="15" customHeight="1" x14ac:dyDescent="0.2">
      <c r="B89" s="100" t="s">
        <v>87</v>
      </c>
      <c r="C89" s="101">
        <v>6573455</v>
      </c>
      <c r="D89" s="101">
        <v>6573455</v>
      </c>
      <c r="E89" s="9"/>
      <c r="F89" s="9"/>
      <c r="G89" s="9"/>
      <c r="H89" s="9"/>
    </row>
    <row r="90" spans="2:10" ht="18" customHeight="1" x14ac:dyDescent="0.2">
      <c r="B90" s="69" t="s">
        <v>88</v>
      </c>
      <c r="C90" s="70">
        <v>24276314</v>
      </c>
      <c r="D90" s="70">
        <v>24276314</v>
      </c>
      <c r="E90" s="9"/>
      <c r="F90" s="9"/>
      <c r="G90" s="9"/>
      <c r="H90" s="9"/>
      <c r="I90" s="9"/>
      <c r="J90" s="9"/>
    </row>
    <row r="91" spans="2:10" ht="15" customHeight="1" x14ac:dyDescent="0.2">
      <c r="B91" s="100" t="s">
        <v>89</v>
      </c>
      <c r="C91" s="101">
        <v>12614085</v>
      </c>
      <c r="D91" s="101">
        <v>12614085</v>
      </c>
      <c r="E91" s="9"/>
      <c r="F91" s="9"/>
      <c r="G91" s="9"/>
      <c r="H91" s="9"/>
    </row>
    <row r="92" spans="2:10" ht="18" customHeight="1" x14ac:dyDescent="0.2">
      <c r="B92" s="69" t="s">
        <v>90</v>
      </c>
      <c r="C92" s="70">
        <v>11089084</v>
      </c>
      <c r="D92" s="70">
        <v>11089084</v>
      </c>
      <c r="E92" s="9"/>
      <c r="F92" s="9"/>
      <c r="G92" s="9"/>
      <c r="H92" s="9"/>
      <c r="I92" s="9"/>
      <c r="J92" s="9"/>
    </row>
    <row r="93" spans="2:10" ht="15" customHeight="1" x14ac:dyDescent="0.2">
      <c r="B93" s="100" t="s">
        <v>91</v>
      </c>
      <c r="C93" s="101">
        <v>22954834</v>
      </c>
      <c r="D93" s="101">
        <v>22954834</v>
      </c>
      <c r="E93" s="9"/>
      <c r="F93" s="9"/>
      <c r="G93" s="9"/>
      <c r="H93" s="9"/>
    </row>
    <row r="94" spans="2:10" ht="18" customHeight="1" x14ac:dyDescent="0.2">
      <c r="B94" s="69" t="s">
        <v>92</v>
      </c>
      <c r="C94" s="70">
        <v>12290601</v>
      </c>
      <c r="D94" s="70">
        <v>12290601</v>
      </c>
      <c r="E94" s="9"/>
      <c r="F94" s="9"/>
      <c r="G94" s="9"/>
      <c r="H94" s="9"/>
      <c r="I94" s="9"/>
      <c r="J94" s="9"/>
    </row>
    <row r="95" spans="2:10" ht="15" customHeight="1" x14ac:dyDescent="0.2">
      <c r="B95" s="100" t="s">
        <v>93</v>
      </c>
      <c r="C95" s="101">
        <v>11979223</v>
      </c>
      <c r="D95" s="101">
        <v>11979223</v>
      </c>
      <c r="E95" s="9"/>
      <c r="F95" s="9"/>
      <c r="G95" s="9"/>
      <c r="H95" s="9"/>
    </row>
    <row r="96" spans="2:10" ht="18" customHeight="1" x14ac:dyDescent="0.2">
      <c r="B96" s="69" t="s">
        <v>94</v>
      </c>
      <c r="C96" s="70">
        <v>8412346</v>
      </c>
      <c r="D96" s="70">
        <v>8412346</v>
      </c>
      <c r="E96" s="9"/>
      <c r="F96" s="9"/>
      <c r="G96" s="9"/>
      <c r="H96" s="9"/>
      <c r="I96" s="9"/>
      <c r="J96" s="9"/>
    </row>
    <row r="97" spans="2:10" ht="15" customHeight="1" x14ac:dyDescent="0.2">
      <c r="B97" s="100" t="s">
        <v>95</v>
      </c>
      <c r="C97" s="101">
        <v>5944266</v>
      </c>
      <c r="D97" s="101">
        <v>5944266</v>
      </c>
      <c r="E97" s="9"/>
      <c r="F97" s="9"/>
      <c r="G97" s="9"/>
      <c r="H97" s="9"/>
    </row>
    <row r="98" spans="2:10" ht="18" customHeight="1" x14ac:dyDescent="0.2">
      <c r="B98" s="69" t="s">
        <v>96</v>
      </c>
      <c r="C98" s="70">
        <v>3107263</v>
      </c>
      <c r="D98" s="70">
        <v>3107263</v>
      </c>
      <c r="E98" s="9"/>
      <c r="F98" s="9"/>
      <c r="G98" s="9"/>
      <c r="H98" s="9"/>
      <c r="I98" s="9"/>
      <c r="J98" s="9"/>
    </row>
    <row r="99" spans="2:10" ht="15" customHeight="1" x14ac:dyDescent="0.2">
      <c r="B99" s="100" t="s">
        <v>97</v>
      </c>
      <c r="C99" s="101">
        <v>11577451</v>
      </c>
      <c r="D99" s="101">
        <v>11577451</v>
      </c>
      <c r="E99" s="9"/>
      <c r="F99" s="9"/>
      <c r="G99" s="9"/>
      <c r="H99" s="9"/>
    </row>
    <row r="100" spans="2:10" ht="18" customHeight="1" x14ac:dyDescent="0.2">
      <c r="B100" s="69" t="s">
        <v>98</v>
      </c>
      <c r="C100" s="70">
        <v>6556014</v>
      </c>
      <c r="D100" s="70">
        <v>6556014</v>
      </c>
      <c r="E100" s="9"/>
      <c r="F100" s="9"/>
      <c r="G100" s="9"/>
      <c r="H100" s="9"/>
      <c r="I100" s="9"/>
      <c r="J100" s="9"/>
    </row>
    <row r="101" spans="2:10" ht="15" customHeight="1" x14ac:dyDescent="0.2">
      <c r="B101" s="100" t="s">
        <v>99</v>
      </c>
      <c r="C101" s="101">
        <v>6037259</v>
      </c>
      <c r="D101" s="101">
        <v>6037259</v>
      </c>
      <c r="E101" s="9"/>
      <c r="F101" s="9"/>
      <c r="G101" s="9"/>
      <c r="H101" s="9"/>
    </row>
    <row r="102" spans="2:10" ht="18" customHeight="1" x14ac:dyDescent="0.2">
      <c r="B102" s="69" t="s">
        <v>100</v>
      </c>
      <c r="C102" s="70">
        <v>4082039</v>
      </c>
      <c r="D102" s="70">
        <v>4082039</v>
      </c>
      <c r="E102" s="9"/>
      <c r="F102" s="9"/>
      <c r="G102" s="9"/>
      <c r="H102" s="9"/>
      <c r="I102" s="9"/>
      <c r="J102" s="9"/>
    </row>
    <row r="103" spans="2:10" ht="15" customHeight="1" x14ac:dyDescent="0.2">
      <c r="B103" s="100" t="s">
        <v>101</v>
      </c>
      <c r="C103" s="101">
        <v>17838125</v>
      </c>
      <c r="D103" s="101">
        <v>17838125</v>
      </c>
      <c r="E103" s="9"/>
      <c r="F103" s="9"/>
      <c r="G103" s="9"/>
      <c r="H103" s="9"/>
    </row>
    <row r="104" spans="2:10" ht="18" customHeight="1" x14ac:dyDescent="0.2">
      <c r="B104" s="69" t="s">
        <v>102</v>
      </c>
      <c r="C104" s="70">
        <v>12180687</v>
      </c>
      <c r="D104" s="70">
        <v>12180687</v>
      </c>
      <c r="E104" s="9"/>
      <c r="F104" s="9"/>
      <c r="G104" s="9"/>
      <c r="H104" s="9"/>
      <c r="I104" s="9"/>
      <c r="J104" s="9"/>
    </row>
    <row r="105" spans="2:10" ht="15" customHeight="1" x14ac:dyDescent="0.2">
      <c r="B105" s="100" t="s">
        <v>103</v>
      </c>
      <c r="C105" s="101">
        <v>4139518</v>
      </c>
      <c r="D105" s="101">
        <v>4139518</v>
      </c>
      <c r="E105" s="9"/>
      <c r="F105" s="9"/>
      <c r="G105" s="9"/>
      <c r="H105" s="9"/>
    </row>
    <row r="106" spans="2:10" ht="18" customHeight="1" x14ac:dyDescent="0.2">
      <c r="B106" s="69" t="s">
        <v>104</v>
      </c>
      <c r="C106" s="70">
        <v>3215537</v>
      </c>
      <c r="D106" s="70">
        <v>3215537</v>
      </c>
      <c r="E106" s="9"/>
      <c r="F106" s="9"/>
      <c r="G106" s="9"/>
      <c r="H106" s="9"/>
      <c r="I106" s="9"/>
      <c r="J106" s="9"/>
    </row>
    <row r="107" spans="2:10" ht="15" customHeight="1" x14ac:dyDescent="0.2">
      <c r="B107" s="100" t="s">
        <v>105</v>
      </c>
      <c r="C107" s="101">
        <v>7279134</v>
      </c>
      <c r="D107" s="101">
        <v>7279134</v>
      </c>
      <c r="E107" s="9"/>
      <c r="F107" s="9"/>
      <c r="G107" s="9"/>
      <c r="H107" s="9"/>
    </row>
    <row r="108" spans="2:10" ht="18" customHeight="1" x14ac:dyDescent="0.2">
      <c r="B108" s="69" t="s">
        <v>106</v>
      </c>
      <c r="C108" s="70">
        <v>33267097</v>
      </c>
      <c r="D108" s="70">
        <v>33267097</v>
      </c>
      <c r="E108" s="9"/>
      <c r="F108" s="9"/>
      <c r="G108" s="9"/>
      <c r="H108" s="9"/>
      <c r="I108" s="9"/>
      <c r="J108" s="9"/>
    </row>
    <row r="109" spans="2:10" ht="15" customHeight="1" x14ac:dyDescent="0.2">
      <c r="B109" s="100" t="s">
        <v>107</v>
      </c>
      <c r="C109" s="101">
        <v>12751314</v>
      </c>
      <c r="D109" s="101">
        <v>12751314</v>
      </c>
      <c r="E109" s="9"/>
      <c r="F109" s="9"/>
      <c r="G109" s="9"/>
      <c r="H109" s="9"/>
    </row>
    <row r="110" spans="2:10" ht="18" customHeight="1" x14ac:dyDescent="0.2">
      <c r="B110" s="69" t="s">
        <v>108</v>
      </c>
      <c r="C110" s="70">
        <v>16778413</v>
      </c>
      <c r="D110" s="70">
        <v>16778413</v>
      </c>
      <c r="E110" s="9"/>
      <c r="F110" s="9"/>
      <c r="G110" s="9"/>
      <c r="H110" s="9"/>
      <c r="I110" s="9"/>
      <c r="J110" s="9"/>
    </row>
    <row r="111" spans="2:10" ht="15" customHeight="1" x14ac:dyDescent="0.2">
      <c r="B111" s="100" t="s">
        <v>109</v>
      </c>
      <c r="C111" s="101">
        <v>8045691</v>
      </c>
      <c r="D111" s="101">
        <v>8045691</v>
      </c>
      <c r="E111" s="9"/>
      <c r="F111" s="9"/>
      <c r="G111" s="9"/>
      <c r="H111" s="9"/>
    </row>
    <row r="112" spans="2:10" ht="18" customHeight="1" x14ac:dyDescent="0.2">
      <c r="B112" s="69" t="s">
        <v>110</v>
      </c>
      <c r="C112" s="70">
        <v>15014996</v>
      </c>
      <c r="D112" s="70">
        <v>15014996</v>
      </c>
      <c r="E112" s="9"/>
      <c r="F112" s="9"/>
      <c r="G112" s="9"/>
      <c r="H112" s="9"/>
      <c r="I112" s="9"/>
      <c r="J112" s="9"/>
    </row>
    <row r="113" spans="2:35" ht="15" customHeight="1" x14ac:dyDescent="0.2">
      <c r="B113" s="100" t="s">
        <v>111</v>
      </c>
      <c r="C113" s="101">
        <v>53361720</v>
      </c>
      <c r="D113" s="101">
        <v>53361720</v>
      </c>
      <c r="E113" s="9"/>
      <c r="F113" s="9"/>
      <c r="G113" s="9"/>
      <c r="H113" s="9"/>
    </row>
    <row r="114" spans="2:35" ht="18" customHeight="1" x14ac:dyDescent="0.2">
      <c r="B114" s="69" t="s">
        <v>112</v>
      </c>
      <c r="C114" s="70">
        <v>7079899</v>
      </c>
      <c r="D114" s="70">
        <v>7079899</v>
      </c>
      <c r="E114" s="9"/>
      <c r="F114" s="9"/>
      <c r="G114" s="9"/>
      <c r="H114" s="9"/>
      <c r="I114" s="9"/>
      <c r="J114" s="9"/>
    </row>
    <row r="115" spans="2:35" ht="15" customHeight="1" x14ac:dyDescent="0.2">
      <c r="B115" s="100" t="s">
        <v>113</v>
      </c>
      <c r="C115" s="101">
        <v>5280327</v>
      </c>
      <c r="D115" s="101">
        <v>5280327</v>
      </c>
      <c r="E115" s="9"/>
      <c r="F115" s="9"/>
      <c r="G115" s="9"/>
      <c r="H115" s="9"/>
    </row>
    <row r="116" spans="2:35" ht="18" customHeight="1" x14ac:dyDescent="0.2">
      <c r="B116" s="69" t="s">
        <v>114</v>
      </c>
      <c r="C116" s="70">
        <v>4421102</v>
      </c>
      <c r="D116" s="70">
        <v>4421102</v>
      </c>
      <c r="E116" s="9"/>
      <c r="F116" s="9"/>
      <c r="G116" s="9"/>
      <c r="H116" s="9"/>
      <c r="I116" s="9"/>
      <c r="J116" s="9"/>
    </row>
    <row r="117" spans="2:35" ht="15" customHeight="1" x14ac:dyDescent="0.2">
      <c r="B117" s="100" t="s">
        <v>115</v>
      </c>
      <c r="C117" s="101">
        <v>7348625</v>
      </c>
      <c r="D117" s="101">
        <v>7348625</v>
      </c>
      <c r="E117" s="9"/>
      <c r="F117" s="9"/>
      <c r="G117" s="9"/>
      <c r="H117" s="9"/>
    </row>
    <row r="118" spans="2:35" ht="18" customHeight="1" x14ac:dyDescent="0.2">
      <c r="B118" s="69" t="s">
        <v>116</v>
      </c>
      <c r="C118" s="70">
        <v>16629863</v>
      </c>
      <c r="D118" s="70">
        <v>16629863</v>
      </c>
      <c r="E118" s="9"/>
      <c r="F118" s="9"/>
      <c r="G118" s="9"/>
      <c r="H118" s="9"/>
      <c r="I118" s="9"/>
      <c r="J118" s="9"/>
    </row>
    <row r="119" spans="2:35" ht="15" customHeight="1" x14ac:dyDescent="0.2">
      <c r="B119" s="100" t="s">
        <v>117</v>
      </c>
      <c r="C119" s="101">
        <v>27627678</v>
      </c>
      <c r="D119" s="101">
        <v>27627678</v>
      </c>
      <c r="E119" s="9"/>
      <c r="F119" s="9"/>
      <c r="G119" s="9"/>
      <c r="H119" s="9"/>
    </row>
    <row r="120" spans="2:35" ht="18" customHeight="1" x14ac:dyDescent="0.2">
      <c r="B120" s="69" t="s">
        <v>118</v>
      </c>
      <c r="C120" s="70">
        <v>2524482</v>
      </c>
      <c r="D120" s="70">
        <v>2524482</v>
      </c>
      <c r="E120" s="9"/>
      <c r="F120" s="9"/>
      <c r="G120" s="9"/>
      <c r="H120" s="9"/>
      <c r="I120" s="9"/>
      <c r="J120" s="9"/>
    </row>
    <row r="121" spans="2:35" ht="15" customHeight="1" x14ac:dyDescent="0.2">
      <c r="B121" s="100" t="s">
        <v>119</v>
      </c>
      <c r="C121" s="101">
        <v>18920439</v>
      </c>
      <c r="D121" s="101">
        <v>18920439</v>
      </c>
      <c r="E121" s="9"/>
      <c r="F121" s="9"/>
      <c r="G121" s="9"/>
      <c r="H121" s="9"/>
    </row>
    <row r="122" spans="2:35" ht="18" customHeight="1" x14ac:dyDescent="0.2">
      <c r="B122" s="69" t="s">
        <v>120</v>
      </c>
      <c r="C122" s="70">
        <v>6952675</v>
      </c>
      <c r="D122" s="70">
        <v>6952675</v>
      </c>
      <c r="E122" s="9"/>
      <c r="F122" s="9"/>
      <c r="G122" s="9"/>
      <c r="H122" s="9"/>
      <c r="I122" s="9"/>
      <c r="J122" s="9"/>
    </row>
    <row r="123" spans="2:35" ht="15" customHeight="1" x14ac:dyDescent="0.2">
      <c r="B123" s="100" t="s">
        <v>121</v>
      </c>
      <c r="C123" s="101">
        <v>57556677</v>
      </c>
      <c r="D123" s="101">
        <v>57556677</v>
      </c>
      <c r="E123" s="9"/>
      <c r="F123" s="9"/>
      <c r="G123" s="9"/>
      <c r="H123" s="9"/>
    </row>
    <row r="124" spans="2:35" ht="18" customHeight="1" x14ac:dyDescent="0.2">
      <c r="B124" s="69" t="s">
        <v>54</v>
      </c>
      <c r="C124" s="70">
        <v>11600087</v>
      </c>
      <c r="D124" s="70">
        <v>11600087</v>
      </c>
      <c r="E124" s="9"/>
      <c r="F124" s="9"/>
      <c r="G124" s="9"/>
      <c r="H124" s="9"/>
      <c r="I124" s="9"/>
      <c r="J124" s="9"/>
    </row>
    <row r="125" spans="2:35" ht="18.75" customHeight="1" x14ac:dyDescent="0.2">
      <c r="B125" s="76" t="s">
        <v>122</v>
      </c>
      <c r="C125" s="77">
        <f>SUM(C10:C124)</f>
        <v>1496696914</v>
      </c>
      <c r="D125" s="77">
        <f>SUM(D10:D124)</f>
        <v>1496696914</v>
      </c>
      <c r="E125" s="24"/>
      <c r="F125" s="8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</row>
    <row r="126" spans="2:35" ht="6.75" customHeight="1" x14ac:dyDescent="0.2">
      <c r="B126" s="18"/>
      <c r="C126" s="19"/>
      <c r="D126" s="21"/>
      <c r="E126" s="23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</row>
  </sheetData>
  <mergeCells count="4">
    <mergeCell ref="B2:D2"/>
    <mergeCell ref="B3:D3"/>
    <mergeCell ref="B4:D4"/>
    <mergeCell ref="B5:D5"/>
  </mergeCells>
  <phoneticPr fontId="3" type="noConversion"/>
  <pageMargins left="0.70866141732283472" right="0.23622047244094491" top="0.23622047244094491" bottom="0.43307086614173229" header="0" footer="0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B1:D128"/>
  <sheetViews>
    <sheetView showGridLines="0" tabSelected="1" zoomScaleNormal="100" workbookViewId="0">
      <pane ySplit="10" topLeftCell="A11" activePane="bottomLeft" state="frozen"/>
      <selection pane="bottomLeft" activeCell="A11" sqref="A11"/>
    </sheetView>
  </sheetViews>
  <sheetFormatPr baseColWidth="10" defaultColWidth="8.42578125" defaultRowHeight="12.75" x14ac:dyDescent="0.2"/>
  <cols>
    <col min="1" max="1" width="2.28515625" customWidth="1"/>
    <col min="2" max="2" width="41.7109375" style="3" customWidth="1"/>
    <col min="3" max="3" width="22.7109375" style="20" customWidth="1"/>
    <col min="4" max="4" width="22.7109375" customWidth="1"/>
    <col min="5" max="5" width="1.85546875" customWidth="1"/>
    <col min="6" max="6" width="20.5703125" customWidth="1"/>
  </cols>
  <sheetData>
    <row r="1" spans="2:4" ht="4.5" customHeight="1" x14ac:dyDescent="0.2">
      <c r="B1" s="10"/>
      <c r="C1" s="11"/>
    </row>
    <row r="2" spans="2:4" ht="13.5" customHeight="1" x14ac:dyDescent="0.25">
      <c r="B2" s="116" t="s">
        <v>0</v>
      </c>
      <c r="C2" s="116"/>
      <c r="D2" s="116"/>
    </row>
    <row r="3" spans="2:4" s="1" customFormat="1" ht="16.5" customHeight="1" x14ac:dyDescent="0.2">
      <c r="B3" s="121" t="s">
        <v>127</v>
      </c>
      <c r="C3" s="121"/>
      <c r="D3" s="121"/>
    </row>
    <row r="4" spans="2:4" ht="17.25" customHeight="1" x14ac:dyDescent="0.2">
      <c r="B4" s="121" t="s">
        <v>128</v>
      </c>
      <c r="C4" s="121"/>
      <c r="D4" s="121"/>
    </row>
    <row r="5" spans="2:4" ht="16.899999999999999" customHeight="1" x14ac:dyDescent="0.2">
      <c r="B5" s="117" t="s">
        <v>296</v>
      </c>
      <c r="C5" s="117"/>
      <c r="D5" s="117"/>
    </row>
    <row r="6" spans="2:4" ht="13.9" customHeight="1" x14ac:dyDescent="0.2">
      <c r="B6" s="118" t="s">
        <v>147</v>
      </c>
      <c r="C6" s="118"/>
      <c r="D6" s="118"/>
    </row>
    <row r="7" spans="2:4" ht="4.9000000000000004" customHeight="1" x14ac:dyDescent="0.2">
      <c r="B7" s="5"/>
      <c r="C7" s="14"/>
    </row>
    <row r="8" spans="2:4" ht="16.5" customHeight="1" x14ac:dyDescent="0.2">
      <c r="B8" s="119" t="s">
        <v>124</v>
      </c>
      <c r="C8" s="106" t="s">
        <v>125</v>
      </c>
      <c r="D8" s="107" t="s">
        <v>125</v>
      </c>
    </row>
    <row r="9" spans="2:4" ht="18.75" customHeight="1" x14ac:dyDescent="0.2">
      <c r="B9" s="120"/>
      <c r="C9" s="108" t="s">
        <v>290</v>
      </c>
      <c r="D9" s="109" t="s">
        <v>126</v>
      </c>
    </row>
    <row r="10" spans="2:4" s="9" customFormat="1" ht="9" hidden="1" customHeight="1" x14ac:dyDescent="0.2">
      <c r="B10" s="6"/>
      <c r="C10" s="4"/>
      <c r="D10" s="4"/>
    </row>
    <row r="11" spans="2:4" ht="18" customHeight="1" x14ac:dyDescent="0.2">
      <c r="B11" s="69" t="s">
        <v>9</v>
      </c>
      <c r="C11" s="70">
        <v>3238881</v>
      </c>
      <c r="D11" s="70">
        <v>3238881</v>
      </c>
    </row>
    <row r="12" spans="2:4" ht="15" customHeight="1" x14ac:dyDescent="0.2">
      <c r="B12" s="100" t="s">
        <v>10</v>
      </c>
      <c r="C12" s="101">
        <v>4320674</v>
      </c>
      <c r="D12" s="101">
        <v>4320674</v>
      </c>
    </row>
    <row r="13" spans="2:4" ht="18" customHeight="1" x14ac:dyDescent="0.2">
      <c r="B13" s="69" t="s">
        <v>11</v>
      </c>
      <c r="C13" s="70">
        <v>6137855</v>
      </c>
      <c r="D13" s="70">
        <v>6137855</v>
      </c>
    </row>
    <row r="14" spans="2:4" ht="15" customHeight="1" x14ac:dyDescent="0.2">
      <c r="B14" s="100" t="s">
        <v>12</v>
      </c>
      <c r="C14" s="101">
        <v>4307070</v>
      </c>
      <c r="D14" s="101">
        <v>4307070</v>
      </c>
    </row>
    <row r="15" spans="2:4" ht="18" customHeight="1" x14ac:dyDescent="0.2">
      <c r="B15" s="69" t="s">
        <v>13</v>
      </c>
      <c r="C15" s="70">
        <v>3152414</v>
      </c>
      <c r="D15" s="70">
        <v>3152414</v>
      </c>
    </row>
    <row r="16" spans="2:4" ht="15" customHeight="1" x14ac:dyDescent="0.2">
      <c r="B16" s="100" t="s">
        <v>14</v>
      </c>
      <c r="C16" s="101">
        <v>36357679</v>
      </c>
      <c r="D16" s="101">
        <v>36357679</v>
      </c>
    </row>
    <row r="17" spans="2:4" ht="18" customHeight="1" x14ac:dyDescent="0.2">
      <c r="B17" s="69" t="s">
        <v>15</v>
      </c>
      <c r="C17" s="70">
        <v>912282</v>
      </c>
      <c r="D17" s="70">
        <v>912282</v>
      </c>
    </row>
    <row r="18" spans="2:4" ht="15" customHeight="1" x14ac:dyDescent="0.2">
      <c r="B18" s="100" t="s">
        <v>16</v>
      </c>
      <c r="C18" s="101">
        <v>7048716</v>
      </c>
      <c r="D18" s="101">
        <v>7048716</v>
      </c>
    </row>
    <row r="19" spans="2:4" ht="18" customHeight="1" x14ac:dyDescent="0.2">
      <c r="B19" s="69" t="s">
        <v>17</v>
      </c>
      <c r="C19" s="70">
        <v>10361306</v>
      </c>
      <c r="D19" s="70">
        <v>10361306</v>
      </c>
    </row>
    <row r="20" spans="2:4" ht="15" customHeight="1" x14ac:dyDescent="0.2">
      <c r="B20" s="100" t="s">
        <v>18</v>
      </c>
      <c r="C20" s="101">
        <v>6275914</v>
      </c>
      <c r="D20" s="101">
        <v>6275914</v>
      </c>
    </row>
    <row r="21" spans="2:4" ht="18" customHeight="1" x14ac:dyDescent="0.2">
      <c r="B21" s="69" t="s">
        <v>19</v>
      </c>
      <c r="C21" s="70">
        <v>3211380</v>
      </c>
      <c r="D21" s="70">
        <v>3211380</v>
      </c>
    </row>
    <row r="22" spans="2:4" ht="15" customHeight="1" x14ac:dyDescent="0.2">
      <c r="B22" s="100" t="s">
        <v>20</v>
      </c>
      <c r="C22" s="101">
        <v>13465247</v>
      </c>
      <c r="D22" s="101">
        <v>13465247</v>
      </c>
    </row>
    <row r="23" spans="2:4" ht="18" customHeight="1" x14ac:dyDescent="0.2">
      <c r="B23" s="69" t="s">
        <v>21</v>
      </c>
      <c r="C23" s="70">
        <v>2688906</v>
      </c>
      <c r="D23" s="70">
        <v>2688906</v>
      </c>
    </row>
    <row r="24" spans="2:4" ht="15" customHeight="1" x14ac:dyDescent="0.2">
      <c r="B24" s="100" t="s">
        <v>22</v>
      </c>
      <c r="C24" s="101">
        <v>4079993</v>
      </c>
      <c r="D24" s="101">
        <v>4079993</v>
      </c>
    </row>
    <row r="25" spans="2:4" ht="18" customHeight="1" x14ac:dyDescent="0.2">
      <c r="B25" s="69" t="s">
        <v>23</v>
      </c>
      <c r="C25" s="70">
        <v>5228704</v>
      </c>
      <c r="D25" s="70">
        <v>5228704</v>
      </c>
    </row>
    <row r="26" spans="2:4" ht="15" customHeight="1" x14ac:dyDescent="0.2">
      <c r="B26" s="100" t="s">
        <v>24</v>
      </c>
      <c r="C26" s="101">
        <v>5882145</v>
      </c>
      <c r="D26" s="101">
        <v>5882145</v>
      </c>
    </row>
    <row r="27" spans="2:4" ht="18" customHeight="1" x14ac:dyDescent="0.2">
      <c r="B27" s="69" t="s">
        <v>25</v>
      </c>
      <c r="C27" s="70">
        <v>9693399</v>
      </c>
      <c r="D27" s="70">
        <v>9693399</v>
      </c>
    </row>
    <row r="28" spans="2:4" ht="15" customHeight="1" x14ac:dyDescent="0.2">
      <c r="B28" s="100" t="s">
        <v>26</v>
      </c>
      <c r="C28" s="101">
        <v>2594227</v>
      </c>
      <c r="D28" s="101">
        <v>2594227</v>
      </c>
    </row>
    <row r="29" spans="2:4" ht="18" customHeight="1" x14ac:dyDescent="0.2">
      <c r="B29" s="69" t="s">
        <v>27</v>
      </c>
      <c r="C29" s="70">
        <v>5391423</v>
      </c>
      <c r="D29" s="70">
        <v>5391423</v>
      </c>
    </row>
    <row r="30" spans="2:4" ht="15" customHeight="1" x14ac:dyDescent="0.2">
      <c r="B30" s="100" t="s">
        <v>28</v>
      </c>
      <c r="C30" s="101">
        <v>8414295</v>
      </c>
      <c r="D30" s="101">
        <v>8414295</v>
      </c>
    </row>
    <row r="31" spans="2:4" ht="18" customHeight="1" x14ac:dyDescent="0.2">
      <c r="B31" s="69" t="s">
        <v>29</v>
      </c>
      <c r="C31" s="70">
        <v>3507628</v>
      </c>
      <c r="D31" s="70">
        <v>3507628</v>
      </c>
    </row>
    <row r="32" spans="2:4" ht="15" customHeight="1" x14ac:dyDescent="0.2">
      <c r="B32" s="100" t="s">
        <v>30</v>
      </c>
      <c r="C32" s="101">
        <v>6175556</v>
      </c>
      <c r="D32" s="101">
        <v>6175556</v>
      </c>
    </row>
    <row r="33" spans="2:4" ht="18" customHeight="1" x14ac:dyDescent="0.2">
      <c r="B33" s="69" t="s">
        <v>31</v>
      </c>
      <c r="C33" s="70">
        <v>2908041</v>
      </c>
      <c r="D33" s="70">
        <v>2908041</v>
      </c>
    </row>
    <row r="34" spans="2:4" ht="15" customHeight="1" x14ac:dyDescent="0.2">
      <c r="B34" s="100" t="s">
        <v>32</v>
      </c>
      <c r="C34" s="101">
        <v>5409284</v>
      </c>
      <c r="D34" s="101">
        <v>5409284</v>
      </c>
    </row>
    <row r="35" spans="2:4" ht="18" customHeight="1" x14ac:dyDescent="0.2">
      <c r="B35" s="69" t="s">
        <v>33</v>
      </c>
      <c r="C35" s="70">
        <v>11066058</v>
      </c>
      <c r="D35" s="70">
        <v>11066058</v>
      </c>
    </row>
    <row r="36" spans="2:4" ht="15" customHeight="1" x14ac:dyDescent="0.2">
      <c r="B36" s="100" t="s">
        <v>34</v>
      </c>
      <c r="C36" s="101">
        <v>1426524</v>
      </c>
      <c r="D36" s="101">
        <v>1426524</v>
      </c>
    </row>
    <row r="37" spans="2:4" ht="18" customHeight="1" x14ac:dyDescent="0.2">
      <c r="B37" s="69" t="s">
        <v>35</v>
      </c>
      <c r="C37" s="70">
        <v>1292428</v>
      </c>
      <c r="D37" s="70">
        <v>1292428</v>
      </c>
    </row>
    <row r="38" spans="2:4" ht="15" customHeight="1" x14ac:dyDescent="0.2">
      <c r="B38" s="100" t="s">
        <v>36</v>
      </c>
      <c r="C38" s="101">
        <v>1421994</v>
      </c>
      <c r="D38" s="101">
        <v>1421994</v>
      </c>
    </row>
    <row r="39" spans="2:4" ht="18" customHeight="1" x14ac:dyDescent="0.2">
      <c r="B39" s="69" t="s">
        <v>37</v>
      </c>
      <c r="C39" s="70">
        <v>4381346</v>
      </c>
      <c r="D39" s="70">
        <v>4381346</v>
      </c>
    </row>
    <row r="40" spans="2:4" ht="15" customHeight="1" x14ac:dyDescent="0.2">
      <c r="B40" s="100" t="s">
        <v>38</v>
      </c>
      <c r="C40" s="101">
        <v>3625282</v>
      </c>
      <c r="D40" s="101">
        <v>3625282</v>
      </c>
    </row>
    <row r="41" spans="2:4" ht="18" customHeight="1" x14ac:dyDescent="0.2">
      <c r="B41" s="69" t="s">
        <v>39</v>
      </c>
      <c r="C41" s="70">
        <v>4712186</v>
      </c>
      <c r="D41" s="70">
        <v>4712186</v>
      </c>
    </row>
    <row r="42" spans="2:4" ht="15" customHeight="1" x14ac:dyDescent="0.2">
      <c r="B42" s="100" t="s">
        <v>40</v>
      </c>
      <c r="C42" s="101">
        <v>4334859</v>
      </c>
      <c r="D42" s="101">
        <v>4334859</v>
      </c>
    </row>
    <row r="43" spans="2:4" ht="18" customHeight="1" x14ac:dyDescent="0.2">
      <c r="B43" s="69" t="s">
        <v>41</v>
      </c>
      <c r="C43" s="70">
        <v>6437232</v>
      </c>
      <c r="D43" s="70">
        <v>6437232</v>
      </c>
    </row>
    <row r="44" spans="2:4" ht="15" customHeight="1" x14ac:dyDescent="0.2">
      <c r="B44" s="100" t="s">
        <v>42</v>
      </c>
      <c r="C44" s="101">
        <v>34761355</v>
      </c>
      <c r="D44" s="101">
        <v>34761355</v>
      </c>
    </row>
    <row r="45" spans="2:4" ht="18" customHeight="1" x14ac:dyDescent="0.2">
      <c r="B45" s="69" t="s">
        <v>43</v>
      </c>
      <c r="C45" s="70">
        <v>9707577</v>
      </c>
      <c r="D45" s="70">
        <v>9707577</v>
      </c>
    </row>
    <row r="46" spans="2:4" ht="15" customHeight="1" x14ac:dyDescent="0.2">
      <c r="B46" s="100" t="s">
        <v>44</v>
      </c>
      <c r="C46" s="101">
        <v>3323363</v>
      </c>
      <c r="D46" s="101">
        <v>3323363</v>
      </c>
    </row>
    <row r="47" spans="2:4" ht="18" customHeight="1" x14ac:dyDescent="0.2">
      <c r="B47" s="69" t="s">
        <v>45</v>
      </c>
      <c r="C47" s="70">
        <v>2294293</v>
      </c>
      <c r="D47" s="70">
        <v>2294293</v>
      </c>
    </row>
    <row r="48" spans="2:4" ht="15" customHeight="1" x14ac:dyDescent="0.2">
      <c r="B48" s="100" t="s">
        <v>46</v>
      </c>
      <c r="C48" s="101">
        <v>11571533</v>
      </c>
      <c r="D48" s="101">
        <v>11571533</v>
      </c>
    </row>
    <row r="49" spans="2:4" hidden="1" x14ac:dyDescent="0.2">
      <c r="B49" s="6"/>
      <c r="C49" s="4"/>
      <c r="D49" s="4"/>
    </row>
    <row r="50" spans="2:4" ht="18" customHeight="1" x14ac:dyDescent="0.2">
      <c r="B50" s="69" t="s">
        <v>47</v>
      </c>
      <c r="C50" s="70">
        <v>2505485</v>
      </c>
      <c r="D50" s="70">
        <v>2505485</v>
      </c>
    </row>
    <row r="51" spans="2:4" ht="15" customHeight="1" x14ac:dyDescent="0.2">
      <c r="B51" s="100" t="s">
        <v>48</v>
      </c>
      <c r="C51" s="101">
        <v>4816507</v>
      </c>
      <c r="D51" s="101">
        <v>4816507</v>
      </c>
    </row>
    <row r="52" spans="2:4" ht="18" customHeight="1" x14ac:dyDescent="0.2">
      <c r="B52" s="69" t="s">
        <v>49</v>
      </c>
      <c r="C52" s="70">
        <v>4313306</v>
      </c>
      <c r="D52" s="70">
        <v>4313306</v>
      </c>
    </row>
    <row r="53" spans="2:4" ht="15" customHeight="1" x14ac:dyDescent="0.2">
      <c r="B53" s="100" t="s">
        <v>50</v>
      </c>
      <c r="C53" s="101">
        <v>3606000</v>
      </c>
      <c r="D53" s="101">
        <v>3606000</v>
      </c>
    </row>
    <row r="54" spans="2:4" ht="18" customHeight="1" x14ac:dyDescent="0.2">
      <c r="B54" s="69" t="s">
        <v>51</v>
      </c>
      <c r="C54" s="70">
        <v>19771780</v>
      </c>
      <c r="D54" s="70">
        <v>19771780</v>
      </c>
    </row>
    <row r="55" spans="2:4" ht="15" customHeight="1" x14ac:dyDescent="0.2">
      <c r="B55" s="100" t="s">
        <v>52</v>
      </c>
      <c r="C55" s="101">
        <v>3522650</v>
      </c>
      <c r="D55" s="101">
        <v>3522650</v>
      </c>
    </row>
    <row r="56" spans="2:4" ht="18" customHeight="1" x14ac:dyDescent="0.2">
      <c r="B56" s="69" t="s">
        <v>53</v>
      </c>
      <c r="C56" s="70">
        <v>9341023</v>
      </c>
      <c r="D56" s="70">
        <v>9341023</v>
      </c>
    </row>
    <row r="57" spans="2:4" ht="15" customHeight="1" x14ac:dyDescent="0.2">
      <c r="B57" s="100" t="s">
        <v>55</v>
      </c>
      <c r="C57" s="101">
        <v>4078574</v>
      </c>
      <c r="D57" s="101">
        <v>4078574</v>
      </c>
    </row>
    <row r="58" spans="2:4" ht="18" customHeight="1" x14ac:dyDescent="0.2">
      <c r="B58" s="69" t="s">
        <v>56</v>
      </c>
      <c r="C58" s="70">
        <v>6108665</v>
      </c>
      <c r="D58" s="70">
        <v>6108665</v>
      </c>
    </row>
    <row r="59" spans="2:4" ht="15" customHeight="1" x14ac:dyDescent="0.2">
      <c r="B59" s="100" t="s">
        <v>57</v>
      </c>
      <c r="C59" s="101">
        <v>1579325</v>
      </c>
      <c r="D59" s="101">
        <v>1579325</v>
      </c>
    </row>
    <row r="60" spans="2:4" ht="18" customHeight="1" x14ac:dyDescent="0.2">
      <c r="B60" s="69" t="s">
        <v>58</v>
      </c>
      <c r="C60" s="70">
        <v>5111336</v>
      </c>
      <c r="D60" s="70">
        <v>5111336</v>
      </c>
    </row>
    <row r="61" spans="2:4" ht="15" customHeight="1" x14ac:dyDescent="0.2">
      <c r="B61" s="100" t="s">
        <v>59</v>
      </c>
      <c r="C61" s="101">
        <v>25098846</v>
      </c>
      <c r="D61" s="101">
        <v>25098846</v>
      </c>
    </row>
    <row r="62" spans="2:4" ht="18" customHeight="1" x14ac:dyDescent="0.2">
      <c r="B62" s="69" t="s">
        <v>60</v>
      </c>
      <c r="C62" s="70">
        <v>3898002</v>
      </c>
      <c r="D62" s="70">
        <v>3898002</v>
      </c>
    </row>
    <row r="63" spans="2:4" ht="15" customHeight="1" x14ac:dyDescent="0.2">
      <c r="B63" s="100" t="s">
        <v>61</v>
      </c>
      <c r="C63" s="101">
        <v>51931254</v>
      </c>
      <c r="D63" s="101">
        <v>51931254</v>
      </c>
    </row>
    <row r="64" spans="2:4" ht="18" customHeight="1" x14ac:dyDescent="0.2">
      <c r="B64" s="69" t="s">
        <v>62</v>
      </c>
      <c r="C64" s="70">
        <v>222476787</v>
      </c>
      <c r="D64" s="70">
        <v>222476787</v>
      </c>
    </row>
    <row r="65" spans="2:4" ht="15" customHeight="1" x14ac:dyDescent="0.2">
      <c r="B65" s="100" t="s">
        <v>63</v>
      </c>
      <c r="C65" s="101">
        <v>2212920</v>
      </c>
      <c r="D65" s="101">
        <v>2212920</v>
      </c>
    </row>
    <row r="66" spans="2:4" ht="18" customHeight="1" x14ac:dyDescent="0.2">
      <c r="B66" s="69" t="s">
        <v>64</v>
      </c>
      <c r="C66" s="70">
        <v>12894293</v>
      </c>
      <c r="D66" s="70">
        <v>12894293</v>
      </c>
    </row>
    <row r="67" spans="2:4" ht="15" customHeight="1" x14ac:dyDescent="0.2">
      <c r="B67" s="100" t="s">
        <v>65</v>
      </c>
      <c r="C67" s="101">
        <v>7958722</v>
      </c>
      <c r="D67" s="101">
        <v>7958722</v>
      </c>
    </row>
    <row r="68" spans="2:4" ht="18" customHeight="1" x14ac:dyDescent="0.2">
      <c r="B68" s="69" t="s">
        <v>66</v>
      </c>
      <c r="C68" s="70">
        <v>2323214</v>
      </c>
      <c r="D68" s="70">
        <v>2323214</v>
      </c>
    </row>
    <row r="69" spans="2:4" ht="15" customHeight="1" x14ac:dyDescent="0.2">
      <c r="B69" s="100" t="s">
        <v>67</v>
      </c>
      <c r="C69" s="101">
        <v>5554997</v>
      </c>
      <c r="D69" s="101">
        <v>5554997</v>
      </c>
    </row>
    <row r="70" spans="2:4" ht="18" customHeight="1" x14ac:dyDescent="0.2">
      <c r="B70" s="69" t="s">
        <v>68</v>
      </c>
      <c r="C70" s="70">
        <v>2264518</v>
      </c>
      <c r="D70" s="70">
        <v>2264518</v>
      </c>
    </row>
    <row r="71" spans="2:4" ht="15" customHeight="1" x14ac:dyDescent="0.2">
      <c r="B71" s="100" t="s">
        <v>69</v>
      </c>
      <c r="C71" s="101">
        <v>2776505</v>
      </c>
      <c r="D71" s="101">
        <v>2776505</v>
      </c>
    </row>
    <row r="72" spans="2:4" ht="18" customHeight="1" x14ac:dyDescent="0.2">
      <c r="B72" s="69" t="s">
        <v>70</v>
      </c>
      <c r="C72" s="70">
        <v>6923974</v>
      </c>
      <c r="D72" s="70">
        <v>6923974</v>
      </c>
    </row>
    <row r="73" spans="2:4" ht="15" customHeight="1" x14ac:dyDescent="0.2">
      <c r="B73" s="100" t="s">
        <v>71</v>
      </c>
      <c r="C73" s="101">
        <v>5511054</v>
      </c>
      <c r="D73" s="101">
        <v>5511054</v>
      </c>
    </row>
    <row r="74" spans="2:4" ht="18" customHeight="1" x14ac:dyDescent="0.2">
      <c r="B74" s="69" t="s">
        <v>72</v>
      </c>
      <c r="C74" s="70">
        <v>4452226</v>
      </c>
      <c r="D74" s="70">
        <v>4452226</v>
      </c>
    </row>
    <row r="75" spans="2:4" ht="15" customHeight="1" x14ac:dyDescent="0.2">
      <c r="B75" s="100" t="s">
        <v>73</v>
      </c>
      <c r="C75" s="101">
        <v>7594431</v>
      </c>
      <c r="D75" s="101">
        <v>7594431</v>
      </c>
    </row>
    <row r="76" spans="2:4" ht="18" customHeight="1" x14ac:dyDescent="0.2">
      <c r="B76" s="69" t="s">
        <v>74</v>
      </c>
      <c r="C76" s="70">
        <v>10620701</v>
      </c>
      <c r="D76" s="70">
        <v>10620701</v>
      </c>
    </row>
    <row r="77" spans="2:4" ht="15" customHeight="1" x14ac:dyDescent="0.2">
      <c r="B77" s="100" t="s">
        <v>75</v>
      </c>
      <c r="C77" s="101">
        <v>26439764</v>
      </c>
      <c r="D77" s="101">
        <v>26439764</v>
      </c>
    </row>
    <row r="78" spans="2:4" ht="18" customHeight="1" x14ac:dyDescent="0.2">
      <c r="B78" s="69" t="s">
        <v>76</v>
      </c>
      <c r="C78" s="70">
        <v>4796660</v>
      </c>
      <c r="D78" s="70">
        <v>4796660</v>
      </c>
    </row>
    <row r="79" spans="2:4" ht="15" customHeight="1" x14ac:dyDescent="0.2">
      <c r="B79" s="100" t="s">
        <v>77</v>
      </c>
      <c r="C79" s="101">
        <v>7890115</v>
      </c>
      <c r="D79" s="101">
        <v>7890115</v>
      </c>
    </row>
    <row r="80" spans="2:4" ht="18" customHeight="1" x14ac:dyDescent="0.2">
      <c r="B80" s="69" t="s">
        <v>78</v>
      </c>
      <c r="C80" s="70">
        <v>29398565</v>
      </c>
      <c r="D80" s="70">
        <v>29398565</v>
      </c>
    </row>
    <row r="81" spans="2:4" ht="15" customHeight="1" x14ac:dyDescent="0.2">
      <c r="B81" s="100" t="s">
        <v>79</v>
      </c>
      <c r="C81" s="101">
        <v>4324653</v>
      </c>
      <c r="D81" s="101">
        <v>4324653</v>
      </c>
    </row>
    <row r="82" spans="2:4" ht="18" customHeight="1" x14ac:dyDescent="0.2">
      <c r="B82" s="69" t="s">
        <v>80</v>
      </c>
      <c r="C82" s="70">
        <v>19176450</v>
      </c>
      <c r="D82" s="70">
        <v>19176450</v>
      </c>
    </row>
    <row r="83" spans="2:4" ht="15" customHeight="1" x14ac:dyDescent="0.2">
      <c r="B83" s="100" t="s">
        <v>81</v>
      </c>
      <c r="C83" s="101">
        <v>3922375</v>
      </c>
      <c r="D83" s="101">
        <v>3922375</v>
      </c>
    </row>
    <row r="84" spans="2:4" ht="18" customHeight="1" x14ac:dyDescent="0.2">
      <c r="B84" s="69" t="s">
        <v>82</v>
      </c>
      <c r="C84" s="70">
        <v>7898615</v>
      </c>
      <c r="D84" s="70">
        <v>7898615</v>
      </c>
    </row>
    <row r="85" spans="2:4" ht="15" customHeight="1" x14ac:dyDescent="0.2">
      <c r="B85" s="100" t="s">
        <v>83</v>
      </c>
      <c r="C85" s="101">
        <v>2962470</v>
      </c>
      <c r="D85" s="101">
        <v>2962470</v>
      </c>
    </row>
    <row r="86" spans="2:4" ht="18" customHeight="1" x14ac:dyDescent="0.2">
      <c r="B86" s="69" t="s">
        <v>84</v>
      </c>
      <c r="C86" s="70">
        <v>19765831</v>
      </c>
      <c r="D86" s="70">
        <v>19765831</v>
      </c>
    </row>
    <row r="87" spans="2:4" ht="15" customHeight="1" x14ac:dyDescent="0.2">
      <c r="B87" s="100" t="s">
        <v>85</v>
      </c>
      <c r="C87" s="101">
        <v>21711700</v>
      </c>
      <c r="D87" s="101">
        <v>21711700</v>
      </c>
    </row>
    <row r="88" spans="2:4" hidden="1" x14ac:dyDescent="0.2">
      <c r="B88" s="6"/>
      <c r="C88" s="4"/>
      <c r="D88" s="4"/>
    </row>
    <row r="89" spans="2:4" ht="18" customHeight="1" x14ac:dyDescent="0.2">
      <c r="B89" s="69" t="s">
        <v>86</v>
      </c>
      <c r="C89" s="70">
        <v>5058894</v>
      </c>
      <c r="D89" s="70">
        <v>5058894</v>
      </c>
    </row>
    <row r="90" spans="2:4" ht="15" customHeight="1" x14ac:dyDescent="0.2">
      <c r="B90" s="100" t="s">
        <v>87</v>
      </c>
      <c r="C90" s="101">
        <v>3533998</v>
      </c>
      <c r="D90" s="101">
        <v>3533998</v>
      </c>
    </row>
    <row r="91" spans="2:4" ht="18" customHeight="1" x14ac:dyDescent="0.2">
      <c r="B91" s="69" t="s">
        <v>88</v>
      </c>
      <c r="C91" s="70">
        <v>14057746</v>
      </c>
      <c r="D91" s="70">
        <v>14057746</v>
      </c>
    </row>
    <row r="92" spans="2:4" ht="15" customHeight="1" x14ac:dyDescent="0.2">
      <c r="B92" s="100" t="s">
        <v>89</v>
      </c>
      <c r="C92" s="101">
        <v>5427711</v>
      </c>
      <c r="D92" s="101">
        <v>5427711</v>
      </c>
    </row>
    <row r="93" spans="2:4" ht="18" customHeight="1" x14ac:dyDescent="0.2">
      <c r="B93" s="69" t="s">
        <v>90</v>
      </c>
      <c r="C93" s="70">
        <v>2495854</v>
      </c>
      <c r="D93" s="70">
        <v>2495854</v>
      </c>
    </row>
    <row r="94" spans="2:4" ht="15" customHeight="1" x14ac:dyDescent="0.2">
      <c r="B94" s="100" t="s">
        <v>91</v>
      </c>
      <c r="C94" s="101">
        <v>21732689</v>
      </c>
      <c r="D94" s="101">
        <v>21732689</v>
      </c>
    </row>
    <row r="95" spans="2:4" ht="18" customHeight="1" x14ac:dyDescent="0.2">
      <c r="B95" s="69" t="s">
        <v>92</v>
      </c>
      <c r="C95" s="70">
        <v>8816563</v>
      </c>
      <c r="D95" s="70">
        <v>8816563</v>
      </c>
    </row>
    <row r="96" spans="2:4" ht="15" customHeight="1" x14ac:dyDescent="0.2">
      <c r="B96" s="100" t="s">
        <v>93</v>
      </c>
      <c r="C96" s="101">
        <v>8297208</v>
      </c>
      <c r="D96" s="101">
        <v>8297208</v>
      </c>
    </row>
    <row r="97" spans="2:4" ht="18" customHeight="1" x14ac:dyDescent="0.2">
      <c r="B97" s="69" t="s">
        <v>94</v>
      </c>
      <c r="C97" s="70">
        <v>9531244</v>
      </c>
      <c r="D97" s="70">
        <v>9531244</v>
      </c>
    </row>
    <row r="98" spans="2:4" ht="15" customHeight="1" x14ac:dyDescent="0.2">
      <c r="B98" s="100" t="s">
        <v>95</v>
      </c>
      <c r="C98" s="101">
        <v>4352155</v>
      </c>
      <c r="D98" s="101">
        <v>4352155</v>
      </c>
    </row>
    <row r="99" spans="2:4" ht="18" customHeight="1" x14ac:dyDescent="0.2">
      <c r="B99" s="69" t="s">
        <v>96</v>
      </c>
      <c r="C99" s="70">
        <v>4201043</v>
      </c>
      <c r="D99" s="70">
        <v>4201043</v>
      </c>
    </row>
    <row r="100" spans="2:4" ht="15" customHeight="1" x14ac:dyDescent="0.2">
      <c r="B100" s="100" t="s">
        <v>97</v>
      </c>
      <c r="C100" s="101">
        <v>29879926</v>
      </c>
      <c r="D100" s="101">
        <v>29879926</v>
      </c>
    </row>
    <row r="101" spans="2:4" ht="18" customHeight="1" x14ac:dyDescent="0.2">
      <c r="B101" s="69" t="s">
        <v>98</v>
      </c>
      <c r="C101" s="70">
        <v>6758988</v>
      </c>
      <c r="D101" s="70">
        <v>6758988</v>
      </c>
    </row>
    <row r="102" spans="2:4" ht="15" customHeight="1" x14ac:dyDescent="0.2">
      <c r="B102" s="100" t="s">
        <v>99</v>
      </c>
      <c r="C102" s="101">
        <v>4255202</v>
      </c>
      <c r="D102" s="101">
        <v>4255202</v>
      </c>
    </row>
    <row r="103" spans="2:4" ht="18" customHeight="1" x14ac:dyDescent="0.2">
      <c r="B103" s="69" t="s">
        <v>100</v>
      </c>
      <c r="C103" s="70">
        <v>4119687</v>
      </c>
      <c r="D103" s="70">
        <v>4119687</v>
      </c>
    </row>
    <row r="104" spans="2:4" ht="15" customHeight="1" x14ac:dyDescent="0.2">
      <c r="B104" s="100" t="s">
        <v>101</v>
      </c>
      <c r="C104" s="101">
        <v>3892610</v>
      </c>
      <c r="D104" s="101">
        <v>3892610</v>
      </c>
    </row>
    <row r="105" spans="2:4" ht="18" customHeight="1" x14ac:dyDescent="0.2">
      <c r="B105" s="69" t="s">
        <v>102</v>
      </c>
      <c r="C105" s="70">
        <v>7877636</v>
      </c>
      <c r="D105" s="70">
        <v>7877636</v>
      </c>
    </row>
    <row r="106" spans="2:4" ht="15" customHeight="1" x14ac:dyDescent="0.2">
      <c r="B106" s="100" t="s">
        <v>103</v>
      </c>
      <c r="C106" s="101">
        <v>1758209</v>
      </c>
      <c r="D106" s="101">
        <v>1758209</v>
      </c>
    </row>
    <row r="107" spans="2:4" ht="18" customHeight="1" x14ac:dyDescent="0.2">
      <c r="B107" s="69" t="s">
        <v>104</v>
      </c>
      <c r="C107" s="70">
        <v>3400182</v>
      </c>
      <c r="D107" s="70">
        <v>3400182</v>
      </c>
    </row>
    <row r="108" spans="2:4" ht="15" customHeight="1" x14ac:dyDescent="0.2">
      <c r="B108" s="100" t="s">
        <v>105</v>
      </c>
      <c r="C108" s="101">
        <v>1969408</v>
      </c>
      <c r="D108" s="101">
        <v>1969408</v>
      </c>
    </row>
    <row r="109" spans="2:4" ht="18" customHeight="1" x14ac:dyDescent="0.2">
      <c r="B109" s="69" t="s">
        <v>106</v>
      </c>
      <c r="C109" s="70">
        <v>9028897</v>
      </c>
      <c r="D109" s="70">
        <v>9028897</v>
      </c>
    </row>
    <row r="110" spans="2:4" ht="15" customHeight="1" x14ac:dyDescent="0.2">
      <c r="B110" s="100" t="s">
        <v>107</v>
      </c>
      <c r="C110" s="101">
        <v>7759424</v>
      </c>
      <c r="D110" s="101">
        <v>7759424</v>
      </c>
    </row>
    <row r="111" spans="2:4" ht="18" customHeight="1" x14ac:dyDescent="0.2">
      <c r="B111" s="69" t="s">
        <v>108</v>
      </c>
      <c r="C111" s="70">
        <v>4360942</v>
      </c>
      <c r="D111" s="70">
        <v>4360942</v>
      </c>
    </row>
    <row r="112" spans="2:4" ht="15" customHeight="1" x14ac:dyDescent="0.2">
      <c r="B112" s="100" t="s">
        <v>109</v>
      </c>
      <c r="C112" s="101">
        <v>4091341</v>
      </c>
      <c r="D112" s="101">
        <v>4091341</v>
      </c>
    </row>
    <row r="113" spans="2:4" ht="18" customHeight="1" x14ac:dyDescent="0.2">
      <c r="B113" s="69" t="s">
        <v>110</v>
      </c>
      <c r="C113" s="70">
        <v>2541774</v>
      </c>
      <c r="D113" s="70">
        <v>2541774</v>
      </c>
    </row>
    <row r="114" spans="2:4" ht="15" customHeight="1" x14ac:dyDescent="0.2">
      <c r="B114" s="100" t="s">
        <v>111</v>
      </c>
      <c r="C114" s="101">
        <v>94898245</v>
      </c>
      <c r="D114" s="101">
        <v>94898245</v>
      </c>
    </row>
    <row r="115" spans="2:4" ht="18" customHeight="1" x14ac:dyDescent="0.2">
      <c r="B115" s="69" t="s">
        <v>112</v>
      </c>
      <c r="C115" s="70">
        <v>7004493</v>
      </c>
      <c r="D115" s="70">
        <v>7004493</v>
      </c>
    </row>
    <row r="116" spans="2:4" ht="15" customHeight="1" x14ac:dyDescent="0.2">
      <c r="B116" s="100" t="s">
        <v>113</v>
      </c>
      <c r="C116" s="101">
        <v>4866399</v>
      </c>
      <c r="D116" s="101">
        <v>4866399</v>
      </c>
    </row>
    <row r="117" spans="2:4" ht="18" customHeight="1" x14ac:dyDescent="0.2">
      <c r="B117" s="69" t="s">
        <v>114</v>
      </c>
      <c r="C117" s="70">
        <v>5846719</v>
      </c>
      <c r="D117" s="70">
        <v>5846719</v>
      </c>
    </row>
    <row r="118" spans="2:4" ht="15" customHeight="1" x14ac:dyDescent="0.2">
      <c r="B118" s="100" t="s">
        <v>115</v>
      </c>
      <c r="C118" s="101">
        <v>8902743</v>
      </c>
      <c r="D118" s="101">
        <v>8902743</v>
      </c>
    </row>
    <row r="119" spans="2:4" ht="18" customHeight="1" x14ac:dyDescent="0.2">
      <c r="B119" s="69" t="s">
        <v>116</v>
      </c>
      <c r="C119" s="70">
        <v>21440968</v>
      </c>
      <c r="D119" s="70">
        <v>21440968</v>
      </c>
    </row>
    <row r="120" spans="2:4" ht="15" customHeight="1" x14ac:dyDescent="0.2">
      <c r="B120" s="100" t="s">
        <v>117</v>
      </c>
      <c r="C120" s="101">
        <v>55623147</v>
      </c>
      <c r="D120" s="101">
        <v>55623147</v>
      </c>
    </row>
    <row r="121" spans="2:4" ht="18" customHeight="1" x14ac:dyDescent="0.2">
      <c r="B121" s="69" t="s">
        <v>118</v>
      </c>
      <c r="C121" s="70">
        <v>907175</v>
      </c>
      <c r="D121" s="70">
        <v>907175</v>
      </c>
    </row>
    <row r="122" spans="2:4" ht="15" customHeight="1" x14ac:dyDescent="0.2">
      <c r="B122" s="100" t="s">
        <v>119</v>
      </c>
      <c r="C122" s="101">
        <v>13416766</v>
      </c>
      <c r="D122" s="101">
        <v>13416766</v>
      </c>
    </row>
    <row r="123" spans="2:4" ht="18" customHeight="1" x14ac:dyDescent="0.2">
      <c r="B123" s="69" t="s">
        <v>120</v>
      </c>
      <c r="C123" s="70">
        <v>4931034</v>
      </c>
      <c r="D123" s="70">
        <v>4931034</v>
      </c>
    </row>
    <row r="124" spans="2:4" ht="15" customHeight="1" x14ac:dyDescent="0.2">
      <c r="B124" s="100" t="s">
        <v>121</v>
      </c>
      <c r="C124" s="101">
        <v>46533308</v>
      </c>
      <c r="D124" s="101">
        <v>46533308</v>
      </c>
    </row>
    <row r="125" spans="2:4" ht="18" customHeight="1" x14ac:dyDescent="0.2">
      <c r="B125" s="69" t="s">
        <v>54</v>
      </c>
      <c r="C125" s="70">
        <v>7431425</v>
      </c>
      <c r="D125" s="70">
        <v>7431425</v>
      </c>
    </row>
    <row r="126" spans="2:4" ht="6.6" customHeight="1" x14ac:dyDescent="0.2">
      <c r="B126" s="72"/>
      <c r="C126" s="73"/>
      <c r="D126" s="73"/>
    </row>
    <row r="127" spans="2:4" x14ac:dyDescent="0.2">
      <c r="B127" s="76" t="s">
        <v>122</v>
      </c>
      <c r="C127" s="77">
        <f>SUM(C10:C125)</f>
        <v>1299655095</v>
      </c>
      <c r="D127" s="77">
        <f>SUM(D10:D125)</f>
        <v>1299655095</v>
      </c>
    </row>
    <row r="128" spans="2:4" ht="5.45" customHeight="1" x14ac:dyDescent="0.2">
      <c r="B128" s="79"/>
      <c r="C128" s="89"/>
      <c r="D128" s="89"/>
    </row>
  </sheetData>
  <mergeCells count="6">
    <mergeCell ref="B2:D2"/>
    <mergeCell ref="B3:D3"/>
    <mergeCell ref="B4:D4"/>
    <mergeCell ref="B5:D5"/>
    <mergeCell ref="B6:D6"/>
    <mergeCell ref="B8:B9"/>
  </mergeCells>
  <phoneticPr fontId="3" type="noConversion"/>
  <pageMargins left="0.62992125984251968" right="0.31496062992125984" top="0.19685039370078741" bottom="0.98425196850393704" header="0.15748031496062992" footer="0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F131"/>
  <sheetViews>
    <sheetView showGridLines="0" topLeftCell="D1" workbookViewId="0">
      <pane ySplit="11" topLeftCell="A125" activePane="bottomLeft" state="frozen"/>
      <selection pane="bottomLeft" activeCell="H139" sqref="H139"/>
    </sheetView>
  </sheetViews>
  <sheetFormatPr baseColWidth="10" defaultColWidth="8.42578125" defaultRowHeight="12.75" x14ac:dyDescent="0.2"/>
  <cols>
    <col min="1" max="1" width="1.5703125" customWidth="1"/>
    <col min="2" max="2" width="19.85546875" style="3" customWidth="1"/>
    <col min="3" max="9" width="12.140625" customWidth="1"/>
    <col min="10" max="10" width="10.85546875" customWidth="1"/>
    <col min="11" max="13" width="12" style="20" customWidth="1"/>
    <col min="14" max="14" width="13.7109375" customWidth="1"/>
    <col min="15" max="15" width="1.7109375" customWidth="1"/>
    <col min="16" max="16" width="11.140625" customWidth="1"/>
    <col min="17" max="17" width="23.42578125" customWidth="1"/>
  </cols>
  <sheetData>
    <row r="1" spans="2:32" ht="12" customHeight="1" x14ac:dyDescent="0.2">
      <c r="B1" s="10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</row>
    <row r="2" spans="2:32" ht="13.5" customHeight="1" x14ac:dyDescent="0.25">
      <c r="B2" s="116" t="s">
        <v>0</v>
      </c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</row>
    <row r="3" spans="2:32" s="34" customFormat="1" ht="16.5" customHeight="1" x14ac:dyDescent="0.2">
      <c r="B3" s="121" t="s">
        <v>130</v>
      </c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</row>
    <row r="4" spans="2:32" ht="12.75" customHeight="1" x14ac:dyDescent="0.2">
      <c r="B4" s="121" t="s">
        <v>294</v>
      </c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</row>
    <row r="5" spans="2:32" ht="10.5" customHeight="1" x14ac:dyDescent="0.2">
      <c r="B5" s="113" t="s">
        <v>5</v>
      </c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</row>
    <row r="6" spans="2:32" ht="5.25" customHeight="1" x14ac:dyDescent="0.2">
      <c r="B6" s="5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</row>
    <row r="7" spans="2:32" ht="12.75" customHeight="1" x14ac:dyDescent="0.2">
      <c r="B7" s="122" t="s">
        <v>177</v>
      </c>
      <c r="C7" s="90"/>
      <c r="D7" s="90" t="s">
        <v>143</v>
      </c>
      <c r="E7" s="90" t="s">
        <v>152</v>
      </c>
      <c r="F7" s="90" t="s">
        <v>151</v>
      </c>
      <c r="G7" s="90" t="s">
        <v>149</v>
      </c>
      <c r="H7" s="90" t="s">
        <v>143</v>
      </c>
      <c r="I7" s="90" t="s">
        <v>153</v>
      </c>
      <c r="J7" s="90"/>
      <c r="K7" s="90" t="s">
        <v>150</v>
      </c>
      <c r="L7" s="90" t="s">
        <v>151</v>
      </c>
      <c r="M7" s="90"/>
      <c r="N7" s="125" t="s">
        <v>129</v>
      </c>
      <c r="P7" s="28"/>
      <c r="Q7" s="28"/>
      <c r="R7" s="28"/>
      <c r="S7" s="28"/>
      <c r="T7" s="28"/>
      <c r="U7" s="29"/>
      <c r="V7" s="29"/>
      <c r="W7" s="29"/>
      <c r="X7" s="29"/>
      <c r="Y7" s="29"/>
      <c r="Z7" s="9"/>
      <c r="AA7" s="9"/>
      <c r="AB7" s="9"/>
      <c r="AC7" s="9"/>
      <c r="AD7" s="9"/>
      <c r="AE7" s="9"/>
      <c r="AF7" s="9"/>
    </row>
    <row r="8" spans="2:32" ht="12.75" customHeight="1" x14ac:dyDescent="0.2">
      <c r="B8" s="123"/>
      <c r="C8" s="91" t="s">
        <v>143</v>
      </c>
      <c r="D8" s="91" t="s">
        <v>154</v>
      </c>
      <c r="E8" s="91" t="s">
        <v>155</v>
      </c>
      <c r="F8" s="91" t="s">
        <v>157</v>
      </c>
      <c r="G8" s="91" t="s">
        <v>155</v>
      </c>
      <c r="H8" s="91" t="s">
        <v>154</v>
      </c>
      <c r="I8" s="91" t="s">
        <v>159</v>
      </c>
      <c r="J8" s="91" t="s">
        <v>143</v>
      </c>
      <c r="K8" s="91" t="s">
        <v>156</v>
      </c>
      <c r="L8" s="91" t="s">
        <v>158</v>
      </c>
      <c r="M8" s="91" t="s">
        <v>143</v>
      </c>
      <c r="N8" s="126"/>
      <c r="P8" s="28"/>
      <c r="Q8" s="28"/>
      <c r="R8" s="28"/>
      <c r="S8" s="28"/>
      <c r="T8" s="28"/>
      <c r="U8" s="29"/>
      <c r="V8" s="29"/>
      <c r="W8" s="29"/>
      <c r="X8" s="29"/>
      <c r="Y8" s="29"/>
      <c r="Z8" s="9"/>
      <c r="AA8" s="9"/>
      <c r="AB8" s="9"/>
      <c r="AC8" s="9"/>
      <c r="AD8" s="9"/>
      <c r="AE8" s="9"/>
      <c r="AF8" s="9"/>
    </row>
    <row r="9" spans="2:32" ht="12.75" customHeight="1" x14ac:dyDescent="0.2">
      <c r="B9" s="123"/>
      <c r="C9" s="91" t="s">
        <v>160</v>
      </c>
      <c r="D9" s="91" t="s">
        <v>161</v>
      </c>
      <c r="E9" s="91" t="s">
        <v>165</v>
      </c>
      <c r="F9" s="91" t="s">
        <v>164</v>
      </c>
      <c r="G9" s="91" t="s">
        <v>162</v>
      </c>
      <c r="H9" s="91" t="s">
        <v>167</v>
      </c>
      <c r="I9" s="91" t="s">
        <v>168</v>
      </c>
      <c r="J9" s="91" t="s">
        <v>154</v>
      </c>
      <c r="K9" s="91" t="s">
        <v>163</v>
      </c>
      <c r="L9" s="91" t="s">
        <v>166</v>
      </c>
      <c r="M9" s="91" t="s">
        <v>291</v>
      </c>
      <c r="N9" s="126"/>
      <c r="P9" s="28"/>
      <c r="Q9" s="28"/>
      <c r="R9" s="28"/>
      <c r="S9" s="28"/>
      <c r="T9" s="28"/>
      <c r="U9" s="29"/>
      <c r="V9" s="29"/>
      <c r="W9" s="29"/>
      <c r="X9" s="29"/>
      <c r="Y9" s="29"/>
      <c r="Z9" s="9"/>
      <c r="AA9" s="9"/>
      <c r="AB9" s="9"/>
      <c r="AC9" s="9"/>
      <c r="AD9" s="9"/>
      <c r="AE9" s="9"/>
      <c r="AF9" s="9"/>
    </row>
    <row r="10" spans="2:32" ht="12.75" customHeight="1" x14ac:dyDescent="0.2">
      <c r="B10" s="124"/>
      <c r="C10" s="92"/>
      <c r="D10" s="92" t="s">
        <v>169</v>
      </c>
      <c r="E10" s="92" t="s">
        <v>173</v>
      </c>
      <c r="F10" s="92" t="s">
        <v>172</v>
      </c>
      <c r="G10" s="92" t="s">
        <v>170</v>
      </c>
      <c r="H10" s="92" t="s">
        <v>175</v>
      </c>
      <c r="I10" s="92" t="s">
        <v>176</v>
      </c>
      <c r="J10" s="92" t="s">
        <v>156</v>
      </c>
      <c r="K10" s="92" t="s">
        <v>171</v>
      </c>
      <c r="L10" s="92" t="s">
        <v>174</v>
      </c>
      <c r="M10" s="92"/>
      <c r="N10" s="127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9"/>
      <c r="AA10" s="9"/>
      <c r="AB10" s="9"/>
      <c r="AC10" s="9"/>
      <c r="AD10" s="9"/>
      <c r="AE10" s="9"/>
      <c r="AF10" s="9"/>
    </row>
    <row r="11" spans="2:32" s="9" customFormat="1" ht="12" hidden="1" customHeight="1" x14ac:dyDescent="0.2">
      <c r="B11" s="6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15"/>
    </row>
    <row r="12" spans="2:32" ht="17.25" customHeight="1" x14ac:dyDescent="0.2">
      <c r="B12" s="69" t="s">
        <v>178</v>
      </c>
      <c r="C12" s="70">
        <v>8541595</v>
      </c>
      <c r="D12" s="70">
        <v>2673073</v>
      </c>
      <c r="E12" s="93">
        <v>91490</v>
      </c>
      <c r="F12" s="93">
        <v>0</v>
      </c>
      <c r="G12" s="70">
        <v>303914</v>
      </c>
      <c r="H12" s="93">
        <v>340169</v>
      </c>
      <c r="I12" s="93">
        <v>355343</v>
      </c>
      <c r="J12" s="70">
        <v>176249</v>
      </c>
      <c r="K12" s="70">
        <v>27033</v>
      </c>
      <c r="L12" s="93">
        <v>12044</v>
      </c>
      <c r="M12" s="93">
        <v>25445</v>
      </c>
      <c r="N12" s="94">
        <f t="shared" ref="N12:N49" si="0">SUM(C12:M12)</f>
        <v>12546355</v>
      </c>
    </row>
    <row r="13" spans="2:32" ht="15" customHeight="1" x14ac:dyDescent="0.2">
      <c r="B13" s="100" t="s">
        <v>179</v>
      </c>
      <c r="C13" s="101">
        <v>19144592</v>
      </c>
      <c r="D13" s="101">
        <v>5992236</v>
      </c>
      <c r="E13" s="104">
        <v>205210</v>
      </c>
      <c r="F13" s="104">
        <v>0</v>
      </c>
      <c r="G13" s="101">
        <v>680789</v>
      </c>
      <c r="H13" s="104">
        <v>763752</v>
      </c>
      <c r="I13" s="104">
        <v>402406</v>
      </c>
      <c r="J13" s="105">
        <v>234442</v>
      </c>
      <c r="K13" s="101">
        <v>60614</v>
      </c>
      <c r="L13" s="104">
        <v>25966</v>
      </c>
      <c r="M13" s="104">
        <v>1083918</v>
      </c>
      <c r="N13" s="94">
        <f t="shared" si="0"/>
        <v>28593925</v>
      </c>
    </row>
    <row r="14" spans="2:32" ht="17.25" customHeight="1" x14ac:dyDescent="0.2">
      <c r="B14" s="69" t="s">
        <v>180</v>
      </c>
      <c r="C14" s="70">
        <v>13447905</v>
      </c>
      <c r="D14" s="70">
        <v>4208553</v>
      </c>
      <c r="E14" s="93">
        <v>144052</v>
      </c>
      <c r="F14" s="93">
        <v>0</v>
      </c>
      <c r="G14" s="70">
        <v>478461</v>
      </c>
      <c r="H14" s="93">
        <v>535647</v>
      </c>
      <c r="I14" s="93">
        <v>481461</v>
      </c>
      <c r="J14" s="70">
        <v>293353</v>
      </c>
      <c r="K14" s="70">
        <v>42560</v>
      </c>
      <c r="L14" s="93">
        <v>19100</v>
      </c>
      <c r="M14" s="93">
        <v>722743</v>
      </c>
      <c r="N14" s="94">
        <f t="shared" si="0"/>
        <v>20373835</v>
      </c>
    </row>
    <row r="15" spans="2:32" ht="15" customHeight="1" x14ac:dyDescent="0.2">
      <c r="B15" s="100" t="s">
        <v>181</v>
      </c>
      <c r="C15" s="101">
        <v>9656550</v>
      </c>
      <c r="D15" s="101">
        <v>3021904</v>
      </c>
      <c r="E15" s="104">
        <v>103419</v>
      </c>
      <c r="F15" s="104">
        <v>0</v>
      </c>
      <c r="G15" s="101">
        <v>343622</v>
      </c>
      <c r="H15" s="104">
        <v>384452</v>
      </c>
      <c r="I15" s="104">
        <v>401816</v>
      </c>
      <c r="J15" s="105">
        <v>256072</v>
      </c>
      <c r="K15" s="101">
        <v>30558</v>
      </c>
      <c r="L15" s="104">
        <v>13103</v>
      </c>
      <c r="M15" s="104">
        <v>0</v>
      </c>
      <c r="N15" s="94">
        <f t="shared" si="0"/>
        <v>14211496</v>
      </c>
    </row>
    <row r="16" spans="2:32" ht="17.25" customHeight="1" x14ac:dyDescent="0.2">
      <c r="B16" s="69" t="s">
        <v>182</v>
      </c>
      <c r="C16" s="70">
        <v>8505960</v>
      </c>
      <c r="D16" s="70">
        <v>2661762</v>
      </c>
      <c r="E16" s="93">
        <v>91085</v>
      </c>
      <c r="F16" s="93">
        <v>0</v>
      </c>
      <c r="G16" s="70">
        <v>302710</v>
      </c>
      <c r="H16" s="93">
        <v>338534</v>
      </c>
      <c r="I16" s="93">
        <v>351582</v>
      </c>
      <c r="J16" s="70">
        <v>186410</v>
      </c>
      <c r="K16" s="70">
        <v>26915</v>
      </c>
      <c r="L16" s="93">
        <v>12242</v>
      </c>
      <c r="M16" s="93">
        <v>399634</v>
      </c>
      <c r="N16" s="94">
        <f t="shared" si="0"/>
        <v>12876834</v>
      </c>
    </row>
    <row r="17" spans="2:14" ht="15" customHeight="1" x14ac:dyDescent="0.2">
      <c r="B17" s="100" t="s">
        <v>183</v>
      </c>
      <c r="C17" s="101">
        <v>56685421</v>
      </c>
      <c r="D17" s="101">
        <v>17738721</v>
      </c>
      <c r="E17" s="104">
        <v>607036</v>
      </c>
      <c r="F17" s="104">
        <v>0</v>
      </c>
      <c r="G17" s="101">
        <v>2017236</v>
      </c>
      <c r="H17" s="104">
        <v>2256362</v>
      </c>
      <c r="I17" s="104">
        <v>1796150</v>
      </c>
      <c r="J17" s="105">
        <v>748134</v>
      </c>
      <c r="K17" s="101">
        <v>179374</v>
      </c>
      <c r="L17" s="104">
        <v>92381</v>
      </c>
      <c r="M17" s="104">
        <v>2078604</v>
      </c>
      <c r="N17" s="94">
        <f t="shared" si="0"/>
        <v>84199419</v>
      </c>
    </row>
    <row r="18" spans="2:14" ht="17.25" customHeight="1" x14ac:dyDescent="0.2">
      <c r="B18" s="69" t="s">
        <v>184</v>
      </c>
      <c r="C18" s="70">
        <v>6661708</v>
      </c>
      <c r="D18" s="70">
        <v>2086041</v>
      </c>
      <c r="E18" s="93">
        <v>71548</v>
      </c>
      <c r="F18" s="93">
        <v>0</v>
      </c>
      <c r="G18" s="70">
        <v>236523</v>
      </c>
      <c r="H18" s="93">
        <v>267015</v>
      </c>
      <c r="I18" s="93">
        <v>254125</v>
      </c>
      <c r="J18" s="70">
        <v>78004</v>
      </c>
      <c r="K18" s="70">
        <v>21114</v>
      </c>
      <c r="L18" s="93">
        <v>8931</v>
      </c>
      <c r="M18" s="93">
        <v>293491</v>
      </c>
      <c r="N18" s="94">
        <f t="shared" si="0"/>
        <v>9978500</v>
      </c>
    </row>
    <row r="19" spans="2:14" ht="15" customHeight="1" x14ac:dyDescent="0.2">
      <c r="B19" s="100" t="s">
        <v>185</v>
      </c>
      <c r="C19" s="101">
        <v>31783957</v>
      </c>
      <c r="D19" s="101">
        <v>9946811</v>
      </c>
      <c r="E19" s="104">
        <v>340456</v>
      </c>
      <c r="F19" s="104">
        <v>0</v>
      </c>
      <c r="G19" s="101">
        <v>1130854</v>
      </c>
      <c r="H19" s="104">
        <v>1265927</v>
      </c>
      <c r="I19" s="104">
        <v>521086</v>
      </c>
      <c r="J19" s="105">
        <v>145041</v>
      </c>
      <c r="K19" s="101">
        <v>100592</v>
      </c>
      <c r="L19" s="104">
        <v>43652</v>
      </c>
      <c r="M19" s="104">
        <v>0</v>
      </c>
      <c r="N19" s="94">
        <f t="shared" si="0"/>
        <v>45278376</v>
      </c>
    </row>
    <row r="20" spans="2:14" ht="17.25" customHeight="1" x14ac:dyDescent="0.2">
      <c r="B20" s="69" t="s">
        <v>186</v>
      </c>
      <c r="C20" s="70">
        <v>19893648</v>
      </c>
      <c r="D20" s="70">
        <v>6225317</v>
      </c>
      <c r="E20" s="93">
        <v>213029</v>
      </c>
      <c r="F20" s="93">
        <v>0</v>
      </c>
      <c r="G20" s="70">
        <v>707966</v>
      </c>
      <c r="H20" s="93">
        <v>791791</v>
      </c>
      <c r="I20" s="93">
        <v>665199</v>
      </c>
      <c r="J20" s="70">
        <v>213205</v>
      </c>
      <c r="K20" s="70">
        <v>62951</v>
      </c>
      <c r="L20" s="93">
        <v>30231</v>
      </c>
      <c r="M20" s="93">
        <v>2727722</v>
      </c>
      <c r="N20" s="94">
        <f t="shared" si="0"/>
        <v>31531059</v>
      </c>
    </row>
    <row r="21" spans="2:14" ht="15" customHeight="1" x14ac:dyDescent="0.2">
      <c r="B21" s="100" t="s">
        <v>187</v>
      </c>
      <c r="C21" s="101">
        <v>32616014</v>
      </c>
      <c r="D21" s="101">
        <v>10206822</v>
      </c>
      <c r="E21" s="104">
        <v>349310</v>
      </c>
      <c r="F21" s="104">
        <v>0</v>
      </c>
      <c r="G21" s="101">
        <v>1160610</v>
      </c>
      <c r="H21" s="104">
        <v>1298553</v>
      </c>
      <c r="I21" s="104">
        <v>487468</v>
      </c>
      <c r="J21" s="105">
        <v>129140</v>
      </c>
      <c r="K21" s="101">
        <v>103214</v>
      </c>
      <c r="L21" s="104">
        <v>44641</v>
      </c>
      <c r="M21" s="104">
        <v>964940</v>
      </c>
      <c r="N21" s="94">
        <f t="shared" si="0"/>
        <v>47360712</v>
      </c>
    </row>
    <row r="22" spans="2:14" ht="17.25" customHeight="1" x14ac:dyDescent="0.2">
      <c r="B22" s="69" t="s">
        <v>188</v>
      </c>
      <c r="C22" s="70">
        <v>9363049</v>
      </c>
      <c r="D22" s="70">
        <v>2930328</v>
      </c>
      <c r="E22" s="93">
        <v>100316</v>
      </c>
      <c r="F22" s="93">
        <v>0</v>
      </c>
      <c r="G22" s="70">
        <v>333070</v>
      </c>
      <c r="H22" s="93">
        <v>373128</v>
      </c>
      <c r="I22" s="93">
        <v>354147</v>
      </c>
      <c r="J22" s="70">
        <v>134469</v>
      </c>
      <c r="K22" s="70">
        <v>29635</v>
      </c>
      <c r="L22" s="93">
        <v>12827</v>
      </c>
      <c r="M22" s="93">
        <v>0</v>
      </c>
      <c r="N22" s="94">
        <f t="shared" si="0"/>
        <v>13630969</v>
      </c>
    </row>
    <row r="23" spans="2:14" ht="15" customHeight="1" x14ac:dyDescent="0.2">
      <c r="B23" s="100" t="s">
        <v>189</v>
      </c>
      <c r="C23" s="101">
        <v>23920647</v>
      </c>
      <c r="D23" s="101">
        <v>7485784</v>
      </c>
      <c r="E23" s="104">
        <v>256197</v>
      </c>
      <c r="F23" s="104">
        <v>0</v>
      </c>
      <c r="G23" s="101">
        <v>851161</v>
      </c>
      <c r="H23" s="104">
        <v>952471</v>
      </c>
      <c r="I23" s="104">
        <v>800234</v>
      </c>
      <c r="J23" s="105">
        <v>465306</v>
      </c>
      <c r="K23" s="101">
        <v>75699</v>
      </c>
      <c r="L23" s="104">
        <v>35082</v>
      </c>
      <c r="M23" s="104">
        <v>3646</v>
      </c>
      <c r="N23" s="94">
        <f t="shared" si="0"/>
        <v>34846227</v>
      </c>
    </row>
    <row r="24" spans="2:14" ht="17.25" customHeight="1" x14ac:dyDescent="0.2">
      <c r="B24" s="69" t="s">
        <v>190</v>
      </c>
      <c r="C24" s="70">
        <v>13637494</v>
      </c>
      <c r="D24" s="70">
        <v>4268187</v>
      </c>
      <c r="E24" s="93">
        <v>146127</v>
      </c>
      <c r="F24" s="93">
        <v>0</v>
      </c>
      <c r="G24" s="70">
        <v>485087</v>
      </c>
      <c r="H24" s="93">
        <v>543599</v>
      </c>
      <c r="I24" s="93">
        <v>331417</v>
      </c>
      <c r="J24" s="70">
        <v>302373</v>
      </c>
      <c r="K24" s="70">
        <v>43170</v>
      </c>
      <c r="L24" s="93">
        <v>18762</v>
      </c>
      <c r="M24" s="93">
        <v>0</v>
      </c>
      <c r="N24" s="94">
        <f t="shared" si="0"/>
        <v>19776216</v>
      </c>
    </row>
    <row r="25" spans="2:14" ht="15" customHeight="1" x14ac:dyDescent="0.2">
      <c r="B25" s="100" t="s">
        <v>191</v>
      </c>
      <c r="C25" s="101">
        <v>10969698</v>
      </c>
      <c r="D25" s="101">
        <v>3432952</v>
      </c>
      <c r="E25" s="104">
        <v>117500</v>
      </c>
      <c r="F25" s="104">
        <v>0</v>
      </c>
      <c r="G25" s="101">
        <v>390305</v>
      </c>
      <c r="H25" s="104">
        <v>436881</v>
      </c>
      <c r="I25" s="104">
        <v>391936</v>
      </c>
      <c r="J25" s="105">
        <v>169747</v>
      </c>
      <c r="K25" s="101">
        <v>34717</v>
      </c>
      <c r="L25" s="104">
        <v>15125</v>
      </c>
      <c r="M25" s="104">
        <v>0</v>
      </c>
      <c r="N25" s="94">
        <f t="shared" si="0"/>
        <v>15958861</v>
      </c>
    </row>
    <row r="26" spans="2:14" ht="17.25" customHeight="1" x14ac:dyDescent="0.2">
      <c r="B26" s="69" t="s">
        <v>192</v>
      </c>
      <c r="C26" s="70">
        <v>31384420</v>
      </c>
      <c r="D26" s="70">
        <v>9822043</v>
      </c>
      <c r="E26" s="93">
        <v>336216</v>
      </c>
      <c r="F26" s="93">
        <v>0</v>
      </c>
      <c r="G26" s="70">
        <v>1116532</v>
      </c>
      <c r="H26" s="93">
        <v>1250372</v>
      </c>
      <c r="I26" s="93">
        <v>441909</v>
      </c>
      <c r="J26" s="70">
        <v>107591</v>
      </c>
      <c r="K26" s="70">
        <v>99332</v>
      </c>
      <c r="L26" s="93">
        <v>44764</v>
      </c>
      <c r="M26" s="93">
        <v>0</v>
      </c>
      <c r="N26" s="94">
        <f t="shared" si="0"/>
        <v>44603179</v>
      </c>
    </row>
    <row r="27" spans="2:14" ht="15" customHeight="1" x14ac:dyDescent="0.2">
      <c r="B27" s="100" t="s">
        <v>193</v>
      </c>
      <c r="C27" s="101">
        <v>12177653</v>
      </c>
      <c r="D27" s="101">
        <v>3810881</v>
      </c>
      <c r="E27" s="104">
        <v>130423</v>
      </c>
      <c r="F27" s="104">
        <v>0</v>
      </c>
      <c r="G27" s="101">
        <v>433323</v>
      </c>
      <c r="H27" s="104">
        <v>484856</v>
      </c>
      <c r="I27" s="104">
        <v>470336</v>
      </c>
      <c r="J27" s="105">
        <v>339976</v>
      </c>
      <c r="K27" s="101">
        <v>38535</v>
      </c>
      <c r="L27" s="104">
        <v>17237</v>
      </c>
      <c r="M27" s="104">
        <v>1085068</v>
      </c>
      <c r="N27" s="94">
        <f t="shared" si="0"/>
        <v>18988288</v>
      </c>
    </row>
    <row r="28" spans="2:14" ht="17.25" customHeight="1" x14ac:dyDescent="0.2">
      <c r="B28" s="69" t="s">
        <v>194</v>
      </c>
      <c r="C28" s="70">
        <v>16723644</v>
      </c>
      <c r="D28" s="70">
        <v>5233321</v>
      </c>
      <c r="E28" s="93">
        <v>179083</v>
      </c>
      <c r="F28" s="93">
        <v>0</v>
      </c>
      <c r="G28" s="70">
        <v>595158</v>
      </c>
      <c r="H28" s="93">
        <v>665613</v>
      </c>
      <c r="I28" s="93">
        <v>636141</v>
      </c>
      <c r="J28" s="70">
        <v>199462</v>
      </c>
      <c r="K28" s="70">
        <v>52919</v>
      </c>
      <c r="L28" s="93">
        <v>22594</v>
      </c>
      <c r="M28" s="93">
        <v>653862</v>
      </c>
      <c r="N28" s="94">
        <f t="shared" si="0"/>
        <v>24961797</v>
      </c>
    </row>
    <row r="29" spans="2:14" ht="15" customHeight="1" x14ac:dyDescent="0.2">
      <c r="B29" s="100" t="s">
        <v>195</v>
      </c>
      <c r="C29" s="101">
        <v>7034119</v>
      </c>
      <c r="D29" s="101">
        <v>2201338</v>
      </c>
      <c r="E29" s="104">
        <v>75347</v>
      </c>
      <c r="F29" s="104">
        <v>0</v>
      </c>
      <c r="G29" s="101">
        <v>250267</v>
      </c>
      <c r="H29" s="104">
        <v>280169</v>
      </c>
      <c r="I29" s="104">
        <v>327296</v>
      </c>
      <c r="J29" s="105">
        <v>157772</v>
      </c>
      <c r="K29" s="101">
        <v>22260</v>
      </c>
      <c r="L29" s="104">
        <v>9633</v>
      </c>
      <c r="M29" s="104">
        <v>504381</v>
      </c>
      <c r="N29" s="94">
        <f t="shared" si="0"/>
        <v>10862582</v>
      </c>
    </row>
    <row r="30" spans="2:14" ht="17.25" customHeight="1" x14ac:dyDescent="0.2">
      <c r="B30" s="69" t="s">
        <v>196</v>
      </c>
      <c r="C30" s="70">
        <v>12718507</v>
      </c>
      <c r="D30" s="70">
        <v>3980130</v>
      </c>
      <c r="E30" s="93">
        <v>136216</v>
      </c>
      <c r="F30" s="93">
        <v>0</v>
      </c>
      <c r="G30" s="70">
        <v>452572</v>
      </c>
      <c r="H30" s="93">
        <v>506386</v>
      </c>
      <c r="I30" s="93">
        <v>448987</v>
      </c>
      <c r="J30" s="70">
        <v>259258</v>
      </c>
      <c r="K30" s="70">
        <v>40250</v>
      </c>
      <c r="L30" s="93">
        <v>19963</v>
      </c>
      <c r="M30" s="93">
        <v>997543</v>
      </c>
      <c r="N30" s="94">
        <f t="shared" si="0"/>
        <v>19559812</v>
      </c>
    </row>
    <row r="31" spans="2:14" ht="15" customHeight="1" x14ac:dyDescent="0.2">
      <c r="B31" s="100" t="s">
        <v>197</v>
      </c>
      <c r="C31" s="101">
        <v>14926674</v>
      </c>
      <c r="D31" s="101">
        <v>4671130</v>
      </c>
      <c r="E31" s="104">
        <v>159861</v>
      </c>
      <c r="F31" s="104">
        <v>0</v>
      </c>
      <c r="G31" s="101">
        <v>531155</v>
      </c>
      <c r="H31" s="104">
        <v>594270</v>
      </c>
      <c r="I31" s="104">
        <v>580495</v>
      </c>
      <c r="J31" s="105">
        <v>399785</v>
      </c>
      <c r="K31" s="101">
        <v>47235</v>
      </c>
      <c r="L31" s="104">
        <v>20846</v>
      </c>
      <c r="M31" s="104">
        <v>1608184</v>
      </c>
      <c r="N31" s="94">
        <f t="shared" si="0"/>
        <v>23539635</v>
      </c>
    </row>
    <row r="32" spans="2:14" ht="17.25" customHeight="1" x14ac:dyDescent="0.2">
      <c r="B32" s="69" t="s">
        <v>198</v>
      </c>
      <c r="C32" s="70">
        <v>8175090</v>
      </c>
      <c r="D32" s="70">
        <v>3155299</v>
      </c>
      <c r="E32" s="93">
        <v>87564</v>
      </c>
      <c r="F32" s="93">
        <v>0</v>
      </c>
      <c r="G32" s="70">
        <v>290874</v>
      </c>
      <c r="H32" s="93">
        <v>325576</v>
      </c>
      <c r="I32" s="93">
        <v>367035</v>
      </c>
      <c r="J32" s="70">
        <v>260948</v>
      </c>
      <c r="K32" s="70">
        <v>25870</v>
      </c>
      <c r="L32" s="93">
        <v>11984</v>
      </c>
      <c r="M32" s="93">
        <v>0</v>
      </c>
      <c r="N32" s="94">
        <f t="shared" si="0"/>
        <v>12700240</v>
      </c>
    </row>
    <row r="33" spans="2:14" ht="15" customHeight="1" x14ac:dyDescent="0.2">
      <c r="B33" s="100" t="s">
        <v>199</v>
      </c>
      <c r="C33" s="101">
        <v>13035352</v>
      </c>
      <c r="D33" s="101">
        <v>4079252</v>
      </c>
      <c r="E33" s="104">
        <v>139603</v>
      </c>
      <c r="F33" s="104">
        <v>0</v>
      </c>
      <c r="G33" s="101">
        <v>463858</v>
      </c>
      <c r="H33" s="104">
        <v>518955</v>
      </c>
      <c r="I33" s="104">
        <v>483102</v>
      </c>
      <c r="J33" s="105">
        <v>245732</v>
      </c>
      <c r="K33" s="101">
        <v>41252</v>
      </c>
      <c r="L33" s="104">
        <v>18227</v>
      </c>
      <c r="M33" s="104">
        <v>1207739</v>
      </c>
      <c r="N33" s="94">
        <f t="shared" si="0"/>
        <v>20233072</v>
      </c>
    </row>
    <row r="34" spans="2:14" ht="17.25" customHeight="1" x14ac:dyDescent="0.2">
      <c r="B34" s="69" t="s">
        <v>200</v>
      </c>
      <c r="C34" s="70">
        <v>7870269</v>
      </c>
      <c r="D34" s="70">
        <v>2463125</v>
      </c>
      <c r="E34" s="93">
        <v>84321</v>
      </c>
      <c r="F34" s="93">
        <v>0</v>
      </c>
      <c r="G34" s="70">
        <v>279973</v>
      </c>
      <c r="H34" s="93">
        <v>313626</v>
      </c>
      <c r="I34" s="93">
        <v>340952</v>
      </c>
      <c r="J34" s="70">
        <v>141704</v>
      </c>
      <c r="K34" s="70">
        <v>24910</v>
      </c>
      <c r="L34" s="93">
        <v>11747</v>
      </c>
      <c r="M34" s="93">
        <v>1408900</v>
      </c>
      <c r="N34" s="94">
        <f t="shared" si="0"/>
        <v>12939527</v>
      </c>
    </row>
    <row r="35" spans="2:14" ht="15" customHeight="1" x14ac:dyDescent="0.2">
      <c r="B35" s="100" t="s">
        <v>201</v>
      </c>
      <c r="C35" s="101">
        <v>10705501</v>
      </c>
      <c r="D35" s="101">
        <v>3350178</v>
      </c>
      <c r="E35" s="104">
        <v>114655</v>
      </c>
      <c r="F35" s="104">
        <v>0</v>
      </c>
      <c r="G35" s="101">
        <v>380940</v>
      </c>
      <c r="H35" s="104">
        <v>426237</v>
      </c>
      <c r="I35" s="104">
        <v>449766</v>
      </c>
      <c r="J35" s="105">
        <v>363737</v>
      </c>
      <c r="K35" s="101">
        <v>33878</v>
      </c>
      <c r="L35" s="104">
        <v>15167</v>
      </c>
      <c r="M35" s="104">
        <v>118180</v>
      </c>
      <c r="N35" s="94">
        <f t="shared" si="0"/>
        <v>15958239</v>
      </c>
    </row>
    <row r="36" spans="2:14" ht="17.25" customHeight="1" x14ac:dyDescent="0.2">
      <c r="B36" s="69" t="s">
        <v>202</v>
      </c>
      <c r="C36" s="70">
        <v>17548941</v>
      </c>
      <c r="D36" s="70">
        <v>5491702</v>
      </c>
      <c r="E36" s="93">
        <v>187939</v>
      </c>
      <c r="F36" s="93">
        <v>0</v>
      </c>
      <c r="G36" s="70">
        <v>624480</v>
      </c>
      <c r="H36" s="93">
        <v>698624</v>
      </c>
      <c r="I36" s="93">
        <v>695857</v>
      </c>
      <c r="J36" s="70">
        <v>227706</v>
      </c>
      <c r="K36" s="70">
        <v>55531</v>
      </c>
      <c r="L36" s="93">
        <v>24097</v>
      </c>
      <c r="M36" s="93">
        <v>993300</v>
      </c>
      <c r="N36" s="94">
        <f t="shared" si="0"/>
        <v>26548177</v>
      </c>
    </row>
    <row r="37" spans="2:14" ht="15" customHeight="1" x14ac:dyDescent="0.2">
      <c r="B37" s="100" t="s">
        <v>203</v>
      </c>
      <c r="C37" s="101">
        <v>11957536</v>
      </c>
      <c r="D37" s="101">
        <v>3742296</v>
      </c>
      <c r="E37" s="104">
        <v>128111</v>
      </c>
      <c r="F37" s="104">
        <v>0</v>
      </c>
      <c r="G37" s="101">
        <v>425372</v>
      </c>
      <c r="H37" s="104">
        <v>476495</v>
      </c>
      <c r="I37" s="104">
        <v>276499</v>
      </c>
      <c r="J37" s="105">
        <v>228480</v>
      </c>
      <c r="K37" s="101">
        <v>37850</v>
      </c>
      <c r="L37" s="104">
        <v>16349</v>
      </c>
      <c r="M37" s="104">
        <v>0</v>
      </c>
      <c r="N37" s="94">
        <f t="shared" si="0"/>
        <v>17288988</v>
      </c>
    </row>
    <row r="38" spans="2:14" ht="17.25" customHeight="1" x14ac:dyDescent="0.2">
      <c r="B38" s="69" t="s">
        <v>204</v>
      </c>
      <c r="C38" s="70">
        <v>4951588</v>
      </c>
      <c r="D38" s="70">
        <v>1549634</v>
      </c>
      <c r="E38" s="93">
        <v>53045</v>
      </c>
      <c r="F38" s="93">
        <v>0</v>
      </c>
      <c r="G38" s="70">
        <v>176162</v>
      </c>
      <c r="H38" s="93">
        <v>197258</v>
      </c>
      <c r="I38" s="93">
        <v>270664</v>
      </c>
      <c r="J38" s="70">
        <v>88115</v>
      </c>
      <c r="K38" s="70">
        <v>15673</v>
      </c>
      <c r="L38" s="93">
        <v>6635</v>
      </c>
      <c r="M38" s="93">
        <v>0</v>
      </c>
      <c r="N38" s="94">
        <f t="shared" si="0"/>
        <v>7308774</v>
      </c>
    </row>
    <row r="39" spans="2:14" ht="15" customHeight="1" x14ac:dyDescent="0.2">
      <c r="B39" s="100" t="s">
        <v>205</v>
      </c>
      <c r="C39" s="101">
        <v>5280181</v>
      </c>
      <c r="D39" s="101">
        <v>1652453</v>
      </c>
      <c r="E39" s="104">
        <v>56561</v>
      </c>
      <c r="F39" s="104">
        <v>0</v>
      </c>
      <c r="G39" s="101">
        <v>187861</v>
      </c>
      <c r="H39" s="104">
        <v>210324</v>
      </c>
      <c r="I39" s="104">
        <v>276303</v>
      </c>
      <c r="J39" s="105">
        <v>75519</v>
      </c>
      <c r="K39" s="101">
        <v>16710</v>
      </c>
      <c r="L39" s="104">
        <v>7555</v>
      </c>
      <c r="M39" s="104">
        <v>46572</v>
      </c>
      <c r="N39" s="94">
        <f t="shared" si="0"/>
        <v>7810039</v>
      </c>
    </row>
    <row r="40" spans="2:14" ht="17.25" customHeight="1" x14ac:dyDescent="0.2">
      <c r="B40" s="69" t="s">
        <v>206</v>
      </c>
      <c r="C40" s="70">
        <v>13508088</v>
      </c>
      <c r="D40" s="70">
        <v>4913875</v>
      </c>
      <c r="E40" s="93">
        <v>144693</v>
      </c>
      <c r="F40" s="93">
        <v>0</v>
      </c>
      <c r="G40" s="70">
        <v>480615</v>
      </c>
      <c r="H40" s="93">
        <v>538003</v>
      </c>
      <c r="I40" s="93">
        <v>405046</v>
      </c>
      <c r="J40" s="70">
        <v>317008</v>
      </c>
      <c r="K40" s="70">
        <v>42751</v>
      </c>
      <c r="L40" s="93">
        <v>18300</v>
      </c>
      <c r="M40" s="93">
        <v>0</v>
      </c>
      <c r="N40" s="94">
        <f t="shared" si="0"/>
        <v>20368379</v>
      </c>
    </row>
    <row r="41" spans="2:14" ht="15" customHeight="1" x14ac:dyDescent="0.2">
      <c r="B41" s="100" t="s">
        <v>207</v>
      </c>
      <c r="C41" s="101">
        <v>8858288</v>
      </c>
      <c r="D41" s="101">
        <v>2772167</v>
      </c>
      <c r="E41" s="104">
        <v>94880</v>
      </c>
      <c r="F41" s="104">
        <v>0</v>
      </c>
      <c r="G41" s="101">
        <v>315187</v>
      </c>
      <c r="H41" s="104">
        <v>352765</v>
      </c>
      <c r="I41" s="104">
        <v>372153</v>
      </c>
      <c r="J41" s="105">
        <v>193423</v>
      </c>
      <c r="K41" s="101">
        <v>28033</v>
      </c>
      <c r="L41" s="104">
        <v>12181</v>
      </c>
      <c r="M41" s="104">
        <v>0</v>
      </c>
      <c r="N41" s="94">
        <f t="shared" si="0"/>
        <v>12999077</v>
      </c>
    </row>
    <row r="42" spans="2:14" ht="17.25" customHeight="1" x14ac:dyDescent="0.2">
      <c r="B42" s="69" t="s">
        <v>208</v>
      </c>
      <c r="C42" s="70">
        <v>11456060</v>
      </c>
      <c r="D42" s="70">
        <v>3585138</v>
      </c>
      <c r="E42" s="93">
        <v>122706</v>
      </c>
      <c r="F42" s="93">
        <v>0</v>
      </c>
      <c r="G42" s="70">
        <v>407617</v>
      </c>
      <c r="H42" s="93">
        <v>456225</v>
      </c>
      <c r="I42" s="93">
        <v>419438</v>
      </c>
      <c r="J42" s="70">
        <v>316160</v>
      </c>
      <c r="K42" s="70">
        <v>36256</v>
      </c>
      <c r="L42" s="93">
        <v>15350</v>
      </c>
      <c r="M42" s="93">
        <v>24188</v>
      </c>
      <c r="N42" s="94">
        <f t="shared" si="0"/>
        <v>16839138</v>
      </c>
    </row>
    <row r="43" spans="2:14" ht="15" customHeight="1" x14ac:dyDescent="0.2">
      <c r="B43" s="100" t="s">
        <v>209</v>
      </c>
      <c r="C43" s="101">
        <v>9392870</v>
      </c>
      <c r="D43" s="101">
        <v>2939386</v>
      </c>
      <c r="E43" s="104">
        <v>100594</v>
      </c>
      <c r="F43" s="104">
        <v>0</v>
      </c>
      <c r="G43" s="101">
        <v>334241</v>
      </c>
      <c r="H43" s="104">
        <v>373947</v>
      </c>
      <c r="I43" s="104">
        <v>403024</v>
      </c>
      <c r="J43" s="105">
        <v>257083</v>
      </c>
      <c r="K43" s="101">
        <v>29723</v>
      </c>
      <c r="L43" s="104">
        <v>13499</v>
      </c>
      <c r="M43" s="104">
        <v>0</v>
      </c>
      <c r="N43" s="94">
        <f t="shared" si="0"/>
        <v>13844367</v>
      </c>
    </row>
    <row r="44" spans="2:14" ht="17.25" customHeight="1" x14ac:dyDescent="0.2">
      <c r="B44" s="69" t="s">
        <v>210</v>
      </c>
      <c r="C44" s="70">
        <v>12692014</v>
      </c>
      <c r="D44" s="70">
        <v>3971816</v>
      </c>
      <c r="E44" s="93">
        <v>135928</v>
      </c>
      <c r="F44" s="93">
        <v>0</v>
      </c>
      <c r="G44" s="70">
        <v>451638</v>
      </c>
      <c r="H44" s="93">
        <v>505299</v>
      </c>
      <c r="I44" s="93">
        <v>494485</v>
      </c>
      <c r="J44" s="70">
        <v>269955</v>
      </c>
      <c r="K44" s="70">
        <v>40162</v>
      </c>
      <c r="L44" s="93">
        <v>19595</v>
      </c>
      <c r="M44" s="93">
        <v>0</v>
      </c>
      <c r="N44" s="94">
        <f t="shared" si="0"/>
        <v>18580892</v>
      </c>
    </row>
    <row r="45" spans="2:14" ht="15" customHeight="1" x14ac:dyDescent="0.2">
      <c r="B45" s="100" t="s">
        <v>211</v>
      </c>
      <c r="C45" s="101">
        <v>50738759</v>
      </c>
      <c r="D45" s="101">
        <v>15877797</v>
      </c>
      <c r="E45" s="104">
        <v>543350</v>
      </c>
      <c r="F45" s="104">
        <v>0</v>
      </c>
      <c r="G45" s="101">
        <v>1805623</v>
      </c>
      <c r="H45" s="104">
        <v>2019630</v>
      </c>
      <c r="I45" s="104">
        <v>1726702</v>
      </c>
      <c r="J45" s="105">
        <v>715287</v>
      </c>
      <c r="K45" s="101">
        <v>160553</v>
      </c>
      <c r="L45" s="104">
        <v>78704</v>
      </c>
      <c r="M45" s="104">
        <v>2532353</v>
      </c>
      <c r="N45" s="94">
        <f t="shared" si="0"/>
        <v>76198758</v>
      </c>
    </row>
    <row r="46" spans="2:14" ht="17.25" customHeight="1" x14ac:dyDescent="0.2">
      <c r="B46" s="69" t="s">
        <v>212</v>
      </c>
      <c r="C46" s="70">
        <v>23863724</v>
      </c>
      <c r="D46" s="70">
        <v>7467849</v>
      </c>
      <c r="E46" s="93">
        <v>255570</v>
      </c>
      <c r="F46" s="93">
        <v>0</v>
      </c>
      <c r="G46" s="70">
        <v>849186</v>
      </c>
      <c r="H46" s="93">
        <v>950041</v>
      </c>
      <c r="I46" s="93">
        <v>636758</v>
      </c>
      <c r="J46" s="70">
        <v>199753</v>
      </c>
      <c r="K46" s="70">
        <v>75515</v>
      </c>
      <c r="L46" s="93">
        <v>32824</v>
      </c>
      <c r="M46" s="93">
        <v>3852341</v>
      </c>
      <c r="N46" s="94">
        <f t="shared" si="0"/>
        <v>38183561</v>
      </c>
    </row>
    <row r="47" spans="2:14" ht="15" customHeight="1" x14ac:dyDescent="0.2">
      <c r="B47" s="100" t="s">
        <v>213</v>
      </c>
      <c r="C47" s="101">
        <v>8540964</v>
      </c>
      <c r="D47" s="101">
        <v>2672756</v>
      </c>
      <c r="E47" s="104">
        <v>91466</v>
      </c>
      <c r="F47" s="104">
        <v>0</v>
      </c>
      <c r="G47" s="101">
        <v>303939</v>
      </c>
      <c r="H47" s="104">
        <v>339986</v>
      </c>
      <c r="I47" s="104">
        <v>359019</v>
      </c>
      <c r="J47" s="105">
        <v>146806</v>
      </c>
      <c r="K47" s="101">
        <v>27029</v>
      </c>
      <c r="L47" s="104">
        <v>12902</v>
      </c>
      <c r="M47" s="104">
        <v>615613</v>
      </c>
      <c r="N47" s="94">
        <f t="shared" si="0"/>
        <v>13110480</v>
      </c>
    </row>
    <row r="48" spans="2:14" ht="17.25" customHeight="1" x14ac:dyDescent="0.2">
      <c r="B48" s="69" t="s">
        <v>214</v>
      </c>
      <c r="C48" s="70">
        <v>6743708</v>
      </c>
      <c r="D48" s="70">
        <v>2110421</v>
      </c>
      <c r="E48" s="93">
        <v>72232</v>
      </c>
      <c r="F48" s="93">
        <v>0</v>
      </c>
      <c r="G48" s="70">
        <v>239949</v>
      </c>
      <c r="H48" s="93">
        <v>268561</v>
      </c>
      <c r="I48" s="93">
        <v>314250</v>
      </c>
      <c r="J48" s="70">
        <v>174115</v>
      </c>
      <c r="K48" s="70">
        <v>21342</v>
      </c>
      <c r="L48" s="93">
        <v>9036</v>
      </c>
      <c r="M48" s="93">
        <v>0</v>
      </c>
      <c r="N48" s="94">
        <f t="shared" si="0"/>
        <v>9953614</v>
      </c>
    </row>
    <row r="49" spans="2:14" ht="15" customHeight="1" x14ac:dyDescent="0.2">
      <c r="B49" s="100" t="s">
        <v>215</v>
      </c>
      <c r="C49" s="101">
        <v>30061923</v>
      </c>
      <c r="D49" s="101">
        <v>9406555</v>
      </c>
      <c r="E49" s="104">
        <v>321806</v>
      </c>
      <c r="F49" s="104">
        <v>0</v>
      </c>
      <c r="G49" s="101">
        <v>1070117</v>
      </c>
      <c r="H49" s="104">
        <v>1195534</v>
      </c>
      <c r="I49" s="104">
        <v>717849</v>
      </c>
      <c r="J49" s="105">
        <v>238108</v>
      </c>
      <c r="K49" s="101">
        <v>95107</v>
      </c>
      <c r="L49" s="104">
        <v>45278</v>
      </c>
      <c r="M49" s="104">
        <v>2902194</v>
      </c>
      <c r="N49" s="94">
        <f t="shared" si="0"/>
        <v>46054471</v>
      </c>
    </row>
    <row r="50" spans="2:14" hidden="1" x14ac:dyDescent="0.2">
      <c r="B50" s="6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15"/>
    </row>
    <row r="51" spans="2:14" ht="17.25" customHeight="1" x14ac:dyDescent="0.2">
      <c r="B51" s="69" t="s">
        <v>216</v>
      </c>
      <c r="C51" s="70">
        <v>6951420</v>
      </c>
      <c r="D51" s="70">
        <v>2175224</v>
      </c>
      <c r="E51" s="93">
        <v>74425</v>
      </c>
      <c r="F51" s="93">
        <v>0</v>
      </c>
      <c r="G51" s="70">
        <v>247418</v>
      </c>
      <c r="H51" s="93">
        <v>276565</v>
      </c>
      <c r="I51" s="93">
        <v>323438</v>
      </c>
      <c r="J51" s="70">
        <v>153177</v>
      </c>
      <c r="K51" s="70">
        <v>21996</v>
      </c>
      <c r="L51" s="93">
        <v>9727</v>
      </c>
      <c r="M51" s="93">
        <v>82605</v>
      </c>
      <c r="N51" s="94">
        <f t="shared" ref="N51:N88" si="1">SUM(C51:M51)</f>
        <v>10315995</v>
      </c>
    </row>
    <row r="52" spans="2:14" ht="15" customHeight="1" x14ac:dyDescent="0.2">
      <c r="B52" s="100" t="s">
        <v>217</v>
      </c>
      <c r="C52" s="101">
        <v>10772900</v>
      </c>
      <c r="D52" s="101">
        <v>3371302</v>
      </c>
      <c r="E52" s="104">
        <v>115382</v>
      </c>
      <c r="F52" s="104">
        <v>0</v>
      </c>
      <c r="G52" s="101">
        <v>383327</v>
      </c>
      <c r="H52" s="104">
        <v>428960</v>
      </c>
      <c r="I52" s="104">
        <v>423978</v>
      </c>
      <c r="J52" s="105">
        <v>246307</v>
      </c>
      <c r="K52" s="101">
        <v>34094</v>
      </c>
      <c r="L52" s="104">
        <v>14806</v>
      </c>
      <c r="M52" s="104">
        <v>151005</v>
      </c>
      <c r="N52" s="94">
        <f t="shared" si="1"/>
        <v>15942061</v>
      </c>
    </row>
    <row r="53" spans="2:14" ht="17.25" customHeight="1" x14ac:dyDescent="0.2">
      <c r="B53" s="69" t="s">
        <v>218</v>
      </c>
      <c r="C53" s="70">
        <v>10713686</v>
      </c>
      <c r="D53" s="70">
        <v>3352849</v>
      </c>
      <c r="E53" s="93">
        <v>114758</v>
      </c>
      <c r="F53" s="93">
        <v>0</v>
      </c>
      <c r="G53" s="70">
        <v>381190</v>
      </c>
      <c r="H53" s="93">
        <v>426707</v>
      </c>
      <c r="I53" s="93">
        <v>402085</v>
      </c>
      <c r="J53" s="70">
        <v>239105</v>
      </c>
      <c r="K53" s="70">
        <v>33909</v>
      </c>
      <c r="L53" s="93">
        <v>15700</v>
      </c>
      <c r="M53" s="93">
        <v>0</v>
      </c>
      <c r="N53" s="94">
        <f t="shared" si="1"/>
        <v>15679989</v>
      </c>
    </row>
    <row r="54" spans="2:14" ht="15" customHeight="1" x14ac:dyDescent="0.2">
      <c r="B54" s="100" t="s">
        <v>219</v>
      </c>
      <c r="C54" s="101">
        <v>8856908</v>
      </c>
      <c r="D54" s="101">
        <v>2771626</v>
      </c>
      <c r="E54" s="104">
        <v>94849</v>
      </c>
      <c r="F54" s="104">
        <v>0</v>
      </c>
      <c r="G54" s="101">
        <v>315182</v>
      </c>
      <c r="H54" s="104">
        <v>352563</v>
      </c>
      <c r="I54" s="104">
        <v>371316</v>
      </c>
      <c r="J54" s="105">
        <v>142749</v>
      </c>
      <c r="K54" s="101">
        <v>28026</v>
      </c>
      <c r="L54" s="104">
        <v>13128</v>
      </c>
      <c r="M54" s="104">
        <v>761019</v>
      </c>
      <c r="N54" s="94">
        <f t="shared" si="1"/>
        <v>13707366</v>
      </c>
    </row>
    <row r="55" spans="2:14" ht="17.25" customHeight="1" x14ac:dyDescent="0.2">
      <c r="B55" s="69" t="s">
        <v>220</v>
      </c>
      <c r="C55" s="70">
        <v>39692209</v>
      </c>
      <c r="D55" s="70">
        <v>12422867</v>
      </c>
      <c r="E55" s="93">
        <v>425343</v>
      </c>
      <c r="F55" s="93">
        <v>0</v>
      </c>
      <c r="G55" s="70">
        <v>1411765</v>
      </c>
      <c r="H55" s="93">
        <v>1582464</v>
      </c>
      <c r="I55" s="93">
        <v>1074594</v>
      </c>
      <c r="J55" s="70">
        <v>596945</v>
      </c>
      <c r="K55" s="70">
        <v>125651</v>
      </c>
      <c r="L55" s="93">
        <v>59824</v>
      </c>
      <c r="M55" s="93">
        <v>3651444</v>
      </c>
      <c r="N55" s="94">
        <f t="shared" si="1"/>
        <v>61043106</v>
      </c>
    </row>
    <row r="56" spans="2:14" ht="15" customHeight="1" x14ac:dyDescent="0.2">
      <c r="B56" s="100" t="s">
        <v>221</v>
      </c>
      <c r="C56" s="101">
        <v>8738089</v>
      </c>
      <c r="D56" s="101">
        <v>2734562</v>
      </c>
      <c r="E56" s="104">
        <v>93595</v>
      </c>
      <c r="F56" s="104">
        <v>0</v>
      </c>
      <c r="G56" s="101">
        <v>310908</v>
      </c>
      <c r="H56" s="104">
        <v>347992</v>
      </c>
      <c r="I56" s="104">
        <v>367688</v>
      </c>
      <c r="J56" s="105">
        <v>223966</v>
      </c>
      <c r="K56" s="101">
        <v>27656</v>
      </c>
      <c r="L56" s="104">
        <v>12338</v>
      </c>
      <c r="M56" s="104">
        <v>469435</v>
      </c>
      <c r="N56" s="94">
        <f t="shared" si="1"/>
        <v>13326229</v>
      </c>
    </row>
    <row r="57" spans="2:14" ht="17.25" customHeight="1" x14ac:dyDescent="0.2">
      <c r="B57" s="69" t="s">
        <v>222</v>
      </c>
      <c r="C57" s="70">
        <v>17457721</v>
      </c>
      <c r="D57" s="70">
        <v>5463228</v>
      </c>
      <c r="E57" s="93">
        <v>186974</v>
      </c>
      <c r="F57" s="93">
        <v>0</v>
      </c>
      <c r="G57" s="70">
        <v>621206</v>
      </c>
      <c r="H57" s="93">
        <v>695089</v>
      </c>
      <c r="I57" s="93">
        <v>620813</v>
      </c>
      <c r="J57" s="70">
        <v>303725</v>
      </c>
      <c r="K57" s="70">
        <v>55245</v>
      </c>
      <c r="L57" s="93">
        <v>28320</v>
      </c>
      <c r="M57" s="93">
        <v>1237602</v>
      </c>
      <c r="N57" s="94">
        <f t="shared" si="1"/>
        <v>26669923</v>
      </c>
    </row>
    <row r="58" spans="2:14" ht="15" customHeight="1" x14ac:dyDescent="0.2">
      <c r="B58" s="100" t="s">
        <v>223</v>
      </c>
      <c r="C58" s="101">
        <v>9688661</v>
      </c>
      <c r="D58" s="101">
        <v>3031836</v>
      </c>
      <c r="E58" s="104">
        <v>103744</v>
      </c>
      <c r="F58" s="104">
        <v>0</v>
      </c>
      <c r="G58" s="101">
        <v>344811</v>
      </c>
      <c r="H58" s="104">
        <v>385573</v>
      </c>
      <c r="I58" s="104">
        <v>391875</v>
      </c>
      <c r="J58" s="105">
        <v>263060</v>
      </c>
      <c r="K58" s="101">
        <v>30657</v>
      </c>
      <c r="L58" s="104">
        <v>13220</v>
      </c>
      <c r="M58" s="104">
        <v>823130</v>
      </c>
      <c r="N58" s="94">
        <f t="shared" si="1"/>
        <v>15076567</v>
      </c>
    </row>
    <row r="59" spans="2:14" ht="17.25" customHeight="1" x14ac:dyDescent="0.2">
      <c r="B59" s="69" t="s">
        <v>224</v>
      </c>
      <c r="C59" s="70">
        <v>12955301</v>
      </c>
      <c r="D59" s="70">
        <v>4054296</v>
      </c>
      <c r="E59" s="93">
        <v>138760</v>
      </c>
      <c r="F59" s="93">
        <v>0</v>
      </c>
      <c r="G59" s="70">
        <v>460972</v>
      </c>
      <c r="H59" s="93">
        <v>515896</v>
      </c>
      <c r="I59" s="93">
        <v>480190</v>
      </c>
      <c r="J59" s="70">
        <v>125699</v>
      </c>
      <c r="K59" s="70">
        <v>40999</v>
      </c>
      <c r="L59" s="93">
        <v>17359</v>
      </c>
      <c r="M59" s="93">
        <v>0</v>
      </c>
      <c r="N59" s="94">
        <f t="shared" si="1"/>
        <v>18789472</v>
      </c>
    </row>
    <row r="60" spans="2:14" ht="15" customHeight="1" x14ac:dyDescent="0.2">
      <c r="B60" s="100" t="s">
        <v>225</v>
      </c>
      <c r="C60" s="101">
        <v>6449056</v>
      </c>
      <c r="D60" s="101">
        <v>2018664</v>
      </c>
      <c r="E60" s="104">
        <v>69145</v>
      </c>
      <c r="F60" s="104">
        <v>0</v>
      </c>
      <c r="G60" s="101">
        <v>229286</v>
      </c>
      <c r="H60" s="104">
        <v>257432</v>
      </c>
      <c r="I60" s="104">
        <v>283146</v>
      </c>
      <c r="J60" s="105">
        <v>93431</v>
      </c>
      <c r="K60" s="101">
        <v>20420</v>
      </c>
      <c r="L60" s="104">
        <v>8959</v>
      </c>
      <c r="M60" s="104">
        <v>367433</v>
      </c>
      <c r="N60" s="94">
        <f t="shared" si="1"/>
        <v>9796972</v>
      </c>
    </row>
    <row r="61" spans="2:14" ht="17.25" customHeight="1" x14ac:dyDescent="0.2">
      <c r="B61" s="69" t="s">
        <v>226</v>
      </c>
      <c r="C61" s="70">
        <v>18681353</v>
      </c>
      <c r="D61" s="70">
        <v>5846023</v>
      </c>
      <c r="E61" s="93">
        <v>200058</v>
      </c>
      <c r="F61" s="93">
        <v>0</v>
      </c>
      <c r="G61" s="70">
        <v>664800</v>
      </c>
      <c r="H61" s="93">
        <v>743633</v>
      </c>
      <c r="I61" s="93">
        <v>436803</v>
      </c>
      <c r="J61" s="70">
        <v>105177</v>
      </c>
      <c r="K61" s="70">
        <v>59115</v>
      </c>
      <c r="L61" s="93">
        <v>25510</v>
      </c>
      <c r="M61" s="93">
        <v>863434</v>
      </c>
      <c r="N61" s="94">
        <f t="shared" si="1"/>
        <v>27625906</v>
      </c>
    </row>
    <row r="62" spans="2:14" ht="15" customHeight="1" x14ac:dyDescent="0.2">
      <c r="B62" s="100" t="s">
        <v>227</v>
      </c>
      <c r="C62" s="101">
        <v>34885427</v>
      </c>
      <c r="D62" s="101">
        <v>10917813</v>
      </c>
      <c r="E62" s="104">
        <v>373737</v>
      </c>
      <c r="F62" s="104">
        <v>0</v>
      </c>
      <c r="G62" s="101">
        <v>1241048</v>
      </c>
      <c r="H62" s="104">
        <v>1389983</v>
      </c>
      <c r="I62" s="104">
        <v>1306343</v>
      </c>
      <c r="J62" s="105">
        <v>516460</v>
      </c>
      <c r="K62" s="101">
        <v>110417</v>
      </c>
      <c r="L62" s="104">
        <v>53357</v>
      </c>
      <c r="M62" s="104">
        <v>3392840</v>
      </c>
      <c r="N62" s="94">
        <f t="shared" si="1"/>
        <v>54187425</v>
      </c>
    </row>
    <row r="63" spans="2:14" ht="17.25" customHeight="1" x14ac:dyDescent="0.2">
      <c r="B63" s="69" t="s">
        <v>228</v>
      </c>
      <c r="C63" s="70">
        <v>9324988</v>
      </c>
      <c r="D63" s="70">
        <v>2918197</v>
      </c>
      <c r="E63" s="93">
        <v>99875</v>
      </c>
      <c r="F63" s="93">
        <v>0</v>
      </c>
      <c r="G63" s="70">
        <v>331803</v>
      </c>
      <c r="H63" s="93">
        <v>371320</v>
      </c>
      <c r="I63" s="93">
        <v>384019</v>
      </c>
      <c r="J63" s="70">
        <v>139561</v>
      </c>
      <c r="K63" s="70">
        <v>29511</v>
      </c>
      <c r="L63" s="93">
        <v>15596</v>
      </c>
      <c r="M63" s="93">
        <v>408952</v>
      </c>
      <c r="N63" s="94">
        <f t="shared" si="1"/>
        <v>14023822</v>
      </c>
    </row>
    <row r="64" spans="2:14" ht="15" customHeight="1" x14ac:dyDescent="0.2">
      <c r="B64" s="100" t="s">
        <v>229</v>
      </c>
      <c r="C64" s="101">
        <v>77006682</v>
      </c>
      <c r="D64" s="101">
        <v>24098183</v>
      </c>
      <c r="E64" s="104">
        <v>824695</v>
      </c>
      <c r="F64" s="104">
        <v>0</v>
      </c>
      <c r="G64" s="101">
        <v>2740292</v>
      </c>
      <c r="H64" s="104">
        <v>3065616</v>
      </c>
      <c r="I64" s="104">
        <v>2473665</v>
      </c>
      <c r="J64" s="105">
        <v>1068592</v>
      </c>
      <c r="K64" s="101">
        <v>243686</v>
      </c>
      <c r="L64" s="104">
        <v>146088</v>
      </c>
      <c r="M64" s="104">
        <v>3802126</v>
      </c>
      <c r="N64" s="94">
        <f t="shared" si="1"/>
        <v>115469625</v>
      </c>
    </row>
    <row r="65" spans="2:14" ht="17.25" customHeight="1" x14ac:dyDescent="0.2">
      <c r="B65" s="69" t="s">
        <v>230</v>
      </c>
      <c r="C65" s="70">
        <v>260349679</v>
      </c>
      <c r="D65" s="70">
        <v>81473990</v>
      </c>
      <c r="E65" s="93">
        <v>2788359</v>
      </c>
      <c r="F65" s="93">
        <v>0</v>
      </c>
      <c r="G65" s="70">
        <v>9264125</v>
      </c>
      <c r="H65" s="93">
        <v>10365969</v>
      </c>
      <c r="I65" s="93">
        <v>9893101</v>
      </c>
      <c r="J65" s="70">
        <v>4577916</v>
      </c>
      <c r="K65" s="70">
        <v>823896</v>
      </c>
      <c r="L65" s="93">
        <v>646186</v>
      </c>
      <c r="M65" s="93">
        <v>35128226</v>
      </c>
      <c r="N65" s="94">
        <f t="shared" si="1"/>
        <v>415311447</v>
      </c>
    </row>
    <row r="66" spans="2:14" ht="15" customHeight="1" x14ac:dyDescent="0.2">
      <c r="B66" s="100" t="s">
        <v>231</v>
      </c>
      <c r="C66" s="101">
        <v>6705019</v>
      </c>
      <c r="D66" s="101">
        <v>2098329</v>
      </c>
      <c r="E66" s="104">
        <v>71820</v>
      </c>
      <c r="F66" s="104">
        <v>0</v>
      </c>
      <c r="G66" s="101">
        <v>238564</v>
      </c>
      <c r="H66" s="104">
        <v>267039</v>
      </c>
      <c r="I66" s="104">
        <v>310710</v>
      </c>
      <c r="J66" s="105">
        <v>196351</v>
      </c>
      <c r="K66" s="101">
        <v>21219</v>
      </c>
      <c r="L66" s="104">
        <v>8984</v>
      </c>
      <c r="M66" s="104">
        <v>1115791</v>
      </c>
      <c r="N66" s="94">
        <f t="shared" si="1"/>
        <v>11033826</v>
      </c>
    </row>
    <row r="67" spans="2:14" ht="17.25" customHeight="1" x14ac:dyDescent="0.2">
      <c r="B67" s="69" t="s">
        <v>232</v>
      </c>
      <c r="C67" s="70">
        <v>21339594</v>
      </c>
      <c r="D67" s="70">
        <v>6677739</v>
      </c>
      <c r="E67" s="93">
        <v>228504</v>
      </c>
      <c r="F67" s="93">
        <v>0</v>
      </c>
      <c r="G67" s="70">
        <v>759448</v>
      </c>
      <c r="H67" s="93">
        <v>849263</v>
      </c>
      <c r="I67" s="93">
        <v>775395</v>
      </c>
      <c r="J67" s="70">
        <v>265327</v>
      </c>
      <c r="K67" s="70">
        <v>67523</v>
      </c>
      <c r="L67" s="93">
        <v>32638</v>
      </c>
      <c r="M67" s="93">
        <v>0</v>
      </c>
      <c r="N67" s="94">
        <f t="shared" si="1"/>
        <v>30995431</v>
      </c>
    </row>
    <row r="68" spans="2:14" ht="15" customHeight="1" x14ac:dyDescent="0.2">
      <c r="B68" s="100" t="s">
        <v>233</v>
      </c>
      <c r="C68" s="101">
        <v>13755140</v>
      </c>
      <c r="D68" s="101">
        <v>6006605</v>
      </c>
      <c r="E68" s="104">
        <v>147317</v>
      </c>
      <c r="F68" s="104">
        <v>0</v>
      </c>
      <c r="G68" s="101">
        <v>489461</v>
      </c>
      <c r="H68" s="104">
        <v>547646</v>
      </c>
      <c r="I68" s="104">
        <v>560675</v>
      </c>
      <c r="J68" s="105">
        <v>163768</v>
      </c>
      <c r="K68" s="101">
        <v>43530</v>
      </c>
      <c r="L68" s="104">
        <v>18663</v>
      </c>
      <c r="M68" s="104">
        <v>0</v>
      </c>
      <c r="N68" s="94">
        <f t="shared" si="1"/>
        <v>21732805</v>
      </c>
    </row>
    <row r="69" spans="2:14" ht="17.25" customHeight="1" x14ac:dyDescent="0.2">
      <c r="B69" s="69" t="s">
        <v>234</v>
      </c>
      <c r="C69" s="70">
        <v>11012658</v>
      </c>
      <c r="D69" s="70">
        <v>3446787</v>
      </c>
      <c r="E69" s="93">
        <v>118019</v>
      </c>
      <c r="F69" s="93">
        <v>0</v>
      </c>
      <c r="G69" s="70">
        <v>391679</v>
      </c>
      <c r="H69" s="93">
        <v>439119</v>
      </c>
      <c r="I69" s="93">
        <v>315508</v>
      </c>
      <c r="J69" s="70">
        <v>47804</v>
      </c>
      <c r="K69" s="70">
        <v>34865</v>
      </c>
      <c r="L69" s="93">
        <v>14757</v>
      </c>
      <c r="M69" s="93">
        <v>0</v>
      </c>
      <c r="N69" s="94">
        <f t="shared" si="1"/>
        <v>15821196</v>
      </c>
    </row>
    <row r="70" spans="2:14" ht="15" customHeight="1" x14ac:dyDescent="0.2">
      <c r="B70" s="100" t="s">
        <v>235</v>
      </c>
      <c r="C70" s="101">
        <v>11761787</v>
      </c>
      <c r="D70" s="101">
        <v>3680647</v>
      </c>
      <c r="E70" s="104">
        <v>125955</v>
      </c>
      <c r="F70" s="104">
        <v>0</v>
      </c>
      <c r="G70" s="101">
        <v>418561</v>
      </c>
      <c r="H70" s="104">
        <v>468181</v>
      </c>
      <c r="I70" s="104">
        <v>456104</v>
      </c>
      <c r="J70" s="105">
        <v>208703</v>
      </c>
      <c r="K70" s="101">
        <v>37217</v>
      </c>
      <c r="L70" s="104">
        <v>17090</v>
      </c>
      <c r="M70" s="104">
        <v>0</v>
      </c>
      <c r="N70" s="94">
        <f t="shared" si="1"/>
        <v>17174245</v>
      </c>
    </row>
    <row r="71" spans="2:14" ht="17.25" customHeight="1" x14ac:dyDescent="0.2">
      <c r="B71" s="69" t="s">
        <v>236</v>
      </c>
      <c r="C71" s="70">
        <v>6970839</v>
      </c>
      <c r="D71" s="70">
        <v>2181458</v>
      </c>
      <c r="E71" s="93">
        <v>74658</v>
      </c>
      <c r="F71" s="93">
        <v>0</v>
      </c>
      <c r="G71" s="70">
        <v>248046</v>
      </c>
      <c r="H71" s="93">
        <v>277543</v>
      </c>
      <c r="I71" s="93">
        <v>312955</v>
      </c>
      <c r="J71" s="70">
        <v>146671</v>
      </c>
      <c r="K71" s="70">
        <v>22060</v>
      </c>
      <c r="L71" s="93">
        <v>9487</v>
      </c>
      <c r="M71" s="93">
        <v>41498</v>
      </c>
      <c r="N71" s="94">
        <f t="shared" si="1"/>
        <v>10285215</v>
      </c>
    </row>
    <row r="72" spans="2:14" ht="15" customHeight="1" x14ac:dyDescent="0.2">
      <c r="B72" s="100" t="s">
        <v>237</v>
      </c>
      <c r="C72" s="101">
        <v>8112196</v>
      </c>
      <c r="D72" s="101">
        <v>2538538</v>
      </c>
      <c r="E72" s="104">
        <v>86868</v>
      </c>
      <c r="F72" s="104">
        <v>0</v>
      </c>
      <c r="G72" s="101">
        <v>288700</v>
      </c>
      <c r="H72" s="104">
        <v>322860</v>
      </c>
      <c r="I72" s="104">
        <v>335228</v>
      </c>
      <c r="J72" s="105">
        <v>129089</v>
      </c>
      <c r="K72" s="101">
        <v>25667</v>
      </c>
      <c r="L72" s="104">
        <v>11223</v>
      </c>
      <c r="M72" s="104">
        <v>0</v>
      </c>
      <c r="N72" s="94">
        <f t="shared" si="1"/>
        <v>11850369</v>
      </c>
    </row>
    <row r="73" spans="2:14" ht="17.25" customHeight="1" x14ac:dyDescent="0.2">
      <c r="B73" s="69" t="s">
        <v>238</v>
      </c>
      <c r="C73" s="70">
        <v>13971854</v>
      </c>
      <c r="D73" s="70">
        <v>4372340</v>
      </c>
      <c r="E73" s="93">
        <v>149635</v>
      </c>
      <c r="F73" s="93">
        <v>0</v>
      </c>
      <c r="G73" s="70">
        <v>497174</v>
      </c>
      <c r="H73" s="93">
        <v>556272</v>
      </c>
      <c r="I73" s="93">
        <v>515662</v>
      </c>
      <c r="J73" s="70">
        <v>142475</v>
      </c>
      <c r="K73" s="70">
        <v>44214</v>
      </c>
      <c r="L73" s="93">
        <v>19091</v>
      </c>
      <c r="M73" s="93">
        <v>0</v>
      </c>
      <c r="N73" s="94">
        <f t="shared" si="1"/>
        <v>20268717</v>
      </c>
    </row>
    <row r="74" spans="2:14" ht="15" customHeight="1" x14ac:dyDescent="0.2">
      <c r="B74" s="100" t="s">
        <v>239</v>
      </c>
      <c r="C74" s="101">
        <v>11666294</v>
      </c>
      <c r="D74" s="101">
        <v>3650922</v>
      </c>
      <c r="E74" s="104">
        <v>124956</v>
      </c>
      <c r="F74" s="104">
        <v>0</v>
      </c>
      <c r="G74" s="101">
        <v>415101</v>
      </c>
      <c r="H74" s="104">
        <v>464586</v>
      </c>
      <c r="I74" s="104">
        <v>454193</v>
      </c>
      <c r="J74" s="105">
        <v>265245</v>
      </c>
      <c r="K74" s="101">
        <v>36921</v>
      </c>
      <c r="L74" s="104">
        <v>17249</v>
      </c>
      <c r="M74" s="104">
        <v>612925</v>
      </c>
      <c r="N74" s="94">
        <f t="shared" si="1"/>
        <v>17708392</v>
      </c>
    </row>
    <row r="75" spans="2:14" ht="17.25" customHeight="1" x14ac:dyDescent="0.2">
      <c r="B75" s="69" t="s">
        <v>240</v>
      </c>
      <c r="C75" s="70">
        <v>10014895</v>
      </c>
      <c r="D75" s="70">
        <v>3134101</v>
      </c>
      <c r="E75" s="93">
        <v>107265</v>
      </c>
      <c r="F75" s="93">
        <v>0</v>
      </c>
      <c r="G75" s="70">
        <v>356349</v>
      </c>
      <c r="H75" s="93">
        <v>398792</v>
      </c>
      <c r="I75" s="93">
        <v>408130</v>
      </c>
      <c r="J75" s="70">
        <v>305902</v>
      </c>
      <c r="K75" s="70">
        <v>31696</v>
      </c>
      <c r="L75" s="93">
        <v>13610</v>
      </c>
      <c r="M75" s="93">
        <v>614741</v>
      </c>
      <c r="N75" s="94">
        <f t="shared" si="1"/>
        <v>15385481</v>
      </c>
    </row>
    <row r="76" spans="2:14" ht="15" customHeight="1" x14ac:dyDescent="0.2">
      <c r="B76" s="100" t="s">
        <v>241</v>
      </c>
      <c r="C76" s="101">
        <v>15143521</v>
      </c>
      <c r="D76" s="101">
        <v>4738843</v>
      </c>
      <c r="E76" s="104">
        <v>162160</v>
      </c>
      <c r="F76" s="104">
        <v>0</v>
      </c>
      <c r="G76" s="101">
        <v>538930</v>
      </c>
      <c r="H76" s="104">
        <v>602706</v>
      </c>
      <c r="I76" s="104">
        <v>544828</v>
      </c>
      <c r="J76" s="105">
        <v>156271</v>
      </c>
      <c r="K76" s="101">
        <v>47917</v>
      </c>
      <c r="L76" s="104">
        <v>21894</v>
      </c>
      <c r="M76" s="104">
        <v>0</v>
      </c>
      <c r="N76" s="94">
        <f t="shared" si="1"/>
        <v>21957070</v>
      </c>
    </row>
    <row r="77" spans="2:14" ht="17.25" customHeight="1" x14ac:dyDescent="0.2">
      <c r="B77" s="69" t="s">
        <v>242</v>
      </c>
      <c r="C77" s="70">
        <v>17404401</v>
      </c>
      <c r="D77" s="70">
        <v>5446403</v>
      </c>
      <c r="E77" s="93">
        <v>186381</v>
      </c>
      <c r="F77" s="93">
        <v>0</v>
      </c>
      <c r="G77" s="70">
        <v>619362</v>
      </c>
      <c r="H77" s="93">
        <v>692779</v>
      </c>
      <c r="I77" s="93">
        <v>676483</v>
      </c>
      <c r="J77" s="70">
        <v>218543</v>
      </c>
      <c r="K77" s="70">
        <v>55075</v>
      </c>
      <c r="L77" s="93">
        <v>27428</v>
      </c>
      <c r="M77" s="93">
        <v>323197</v>
      </c>
      <c r="N77" s="94">
        <f t="shared" si="1"/>
        <v>25650052</v>
      </c>
    </row>
    <row r="78" spans="2:14" ht="15" customHeight="1" x14ac:dyDescent="0.2">
      <c r="B78" s="100" t="s">
        <v>243</v>
      </c>
      <c r="C78" s="101">
        <v>37977276</v>
      </c>
      <c r="D78" s="101">
        <v>11884762</v>
      </c>
      <c r="E78" s="104">
        <v>406760</v>
      </c>
      <c r="F78" s="104">
        <v>0</v>
      </c>
      <c r="G78" s="101">
        <v>1351309</v>
      </c>
      <c r="H78" s="104">
        <v>1512260</v>
      </c>
      <c r="I78" s="104">
        <v>1364680</v>
      </c>
      <c r="J78" s="105">
        <v>544051</v>
      </c>
      <c r="K78" s="101">
        <v>120184</v>
      </c>
      <c r="L78" s="104">
        <v>62743</v>
      </c>
      <c r="M78" s="104">
        <v>0</v>
      </c>
      <c r="N78" s="94">
        <f t="shared" si="1"/>
        <v>55224025</v>
      </c>
    </row>
    <row r="79" spans="2:14" ht="17.25" customHeight="1" x14ac:dyDescent="0.2">
      <c r="B79" s="69" t="s">
        <v>244</v>
      </c>
      <c r="C79" s="70">
        <v>10991582</v>
      </c>
      <c r="D79" s="70">
        <v>3439693</v>
      </c>
      <c r="E79" s="93">
        <v>117718</v>
      </c>
      <c r="F79" s="93">
        <v>0</v>
      </c>
      <c r="G79" s="70">
        <v>391125</v>
      </c>
      <c r="H79" s="93">
        <v>437611</v>
      </c>
      <c r="I79" s="93">
        <v>423114</v>
      </c>
      <c r="J79" s="70">
        <v>322621</v>
      </c>
      <c r="K79" s="70">
        <v>34783</v>
      </c>
      <c r="L79" s="93">
        <v>15366</v>
      </c>
      <c r="M79" s="93">
        <v>327676</v>
      </c>
      <c r="N79" s="94">
        <f t="shared" si="1"/>
        <v>16501289</v>
      </c>
    </row>
    <row r="80" spans="2:14" ht="15" customHeight="1" x14ac:dyDescent="0.2">
      <c r="B80" s="100" t="s">
        <v>245</v>
      </c>
      <c r="C80" s="101">
        <v>15438498</v>
      </c>
      <c r="D80" s="101">
        <v>4831081</v>
      </c>
      <c r="E80" s="104">
        <v>165308</v>
      </c>
      <c r="F80" s="104">
        <v>0</v>
      </c>
      <c r="G80" s="101">
        <v>549453</v>
      </c>
      <c r="H80" s="104">
        <v>614356</v>
      </c>
      <c r="I80" s="104">
        <v>557692</v>
      </c>
      <c r="J80" s="105">
        <v>244622</v>
      </c>
      <c r="K80" s="101">
        <v>48852</v>
      </c>
      <c r="L80" s="104">
        <v>25511</v>
      </c>
      <c r="M80" s="104">
        <v>2165346</v>
      </c>
      <c r="N80" s="94">
        <f t="shared" si="1"/>
        <v>24640719</v>
      </c>
    </row>
    <row r="81" spans="2:14" ht="17.25" customHeight="1" x14ac:dyDescent="0.2">
      <c r="B81" s="69" t="s">
        <v>246</v>
      </c>
      <c r="C81" s="70">
        <v>46975074</v>
      </c>
      <c r="D81" s="70">
        <v>14701115</v>
      </c>
      <c r="E81" s="93">
        <v>503212</v>
      </c>
      <c r="F81" s="93">
        <v>0</v>
      </c>
      <c r="G81" s="70">
        <v>1671252</v>
      </c>
      <c r="H81" s="93">
        <v>1871287</v>
      </c>
      <c r="I81" s="93">
        <v>1493399</v>
      </c>
      <c r="J81" s="70">
        <v>854558</v>
      </c>
      <c r="K81" s="70">
        <v>148676</v>
      </c>
      <c r="L81" s="93">
        <v>86381</v>
      </c>
      <c r="M81" s="93">
        <v>3162449</v>
      </c>
      <c r="N81" s="94">
        <f t="shared" si="1"/>
        <v>71467403</v>
      </c>
    </row>
    <row r="82" spans="2:14" ht="15" customHeight="1" x14ac:dyDescent="0.2">
      <c r="B82" s="100" t="s">
        <v>247</v>
      </c>
      <c r="C82" s="101">
        <v>10562810</v>
      </c>
      <c r="D82" s="101">
        <v>3305973</v>
      </c>
      <c r="E82" s="104">
        <v>113195</v>
      </c>
      <c r="F82" s="104">
        <v>0</v>
      </c>
      <c r="G82" s="101">
        <v>375685</v>
      </c>
      <c r="H82" s="104">
        <v>421156</v>
      </c>
      <c r="I82" s="104">
        <v>402578</v>
      </c>
      <c r="J82" s="105">
        <v>150225</v>
      </c>
      <c r="K82" s="101">
        <v>33437</v>
      </c>
      <c r="L82" s="104">
        <v>16338</v>
      </c>
      <c r="M82" s="104">
        <v>706205</v>
      </c>
      <c r="N82" s="94">
        <f t="shared" si="1"/>
        <v>16087602</v>
      </c>
    </row>
    <row r="83" spans="2:14" ht="17.25" customHeight="1" x14ac:dyDescent="0.2">
      <c r="B83" s="69" t="s">
        <v>248</v>
      </c>
      <c r="C83" s="70">
        <v>28579462</v>
      </c>
      <c r="D83" s="70">
        <v>8943622</v>
      </c>
      <c r="E83" s="93">
        <v>306079</v>
      </c>
      <c r="F83" s="93">
        <v>0</v>
      </c>
      <c r="G83" s="70">
        <v>1016974</v>
      </c>
      <c r="H83" s="93">
        <v>1137839</v>
      </c>
      <c r="I83" s="93">
        <v>1048695</v>
      </c>
      <c r="J83" s="70">
        <v>394595</v>
      </c>
      <c r="K83" s="70">
        <v>90441</v>
      </c>
      <c r="L83" s="93">
        <v>42971</v>
      </c>
      <c r="M83" s="93">
        <v>3487377</v>
      </c>
      <c r="N83" s="94">
        <f t="shared" si="1"/>
        <v>45048055</v>
      </c>
    </row>
    <row r="84" spans="2:14" ht="15" customHeight="1" x14ac:dyDescent="0.2">
      <c r="B84" s="100" t="s">
        <v>249</v>
      </c>
      <c r="C84" s="101">
        <v>9211610</v>
      </c>
      <c r="D84" s="101">
        <v>2882705</v>
      </c>
      <c r="E84" s="104">
        <v>98660</v>
      </c>
      <c r="F84" s="104">
        <v>0</v>
      </c>
      <c r="G84" s="101">
        <v>327772</v>
      </c>
      <c r="H84" s="104">
        <v>366790</v>
      </c>
      <c r="I84" s="104">
        <v>385080</v>
      </c>
      <c r="J84" s="105">
        <v>246985</v>
      </c>
      <c r="K84" s="101">
        <v>29149</v>
      </c>
      <c r="L84" s="104">
        <v>13231</v>
      </c>
      <c r="M84" s="104">
        <v>657287</v>
      </c>
      <c r="N84" s="94">
        <f t="shared" si="1"/>
        <v>14219269</v>
      </c>
    </row>
    <row r="85" spans="2:14" ht="17.25" customHeight="1" x14ac:dyDescent="0.2">
      <c r="B85" s="69" t="s">
        <v>250</v>
      </c>
      <c r="C85" s="70">
        <v>14519061</v>
      </c>
      <c r="D85" s="70">
        <v>4543672</v>
      </c>
      <c r="E85" s="93">
        <v>155509</v>
      </c>
      <c r="F85" s="93">
        <v>0</v>
      </c>
      <c r="G85" s="70">
        <v>516611</v>
      </c>
      <c r="H85" s="93">
        <v>578177</v>
      </c>
      <c r="I85" s="93">
        <v>558061</v>
      </c>
      <c r="J85" s="70">
        <v>366973</v>
      </c>
      <c r="K85" s="70">
        <v>45951</v>
      </c>
      <c r="L85" s="93">
        <v>22269</v>
      </c>
      <c r="M85" s="93">
        <v>983283</v>
      </c>
      <c r="N85" s="94">
        <f t="shared" si="1"/>
        <v>22289567</v>
      </c>
    </row>
    <row r="86" spans="2:14" ht="15" customHeight="1" x14ac:dyDescent="0.2">
      <c r="B86" s="100" t="s">
        <v>251</v>
      </c>
      <c r="C86" s="101">
        <v>7532795</v>
      </c>
      <c r="D86" s="101">
        <v>2357284</v>
      </c>
      <c r="E86" s="104">
        <v>80671</v>
      </c>
      <c r="F86" s="104">
        <v>0</v>
      </c>
      <c r="G86" s="101">
        <v>268054</v>
      </c>
      <c r="H86" s="104">
        <v>299879</v>
      </c>
      <c r="I86" s="104">
        <v>343319</v>
      </c>
      <c r="J86" s="105">
        <v>145931</v>
      </c>
      <c r="K86" s="101">
        <v>23837</v>
      </c>
      <c r="L86" s="104">
        <v>10833</v>
      </c>
      <c r="M86" s="104">
        <v>0</v>
      </c>
      <c r="N86" s="94">
        <f t="shared" si="1"/>
        <v>11062603</v>
      </c>
    </row>
    <row r="87" spans="2:14" ht="17.25" customHeight="1" x14ac:dyDescent="0.2">
      <c r="B87" s="69" t="s">
        <v>252</v>
      </c>
      <c r="C87" s="70">
        <v>28971307</v>
      </c>
      <c r="D87" s="70">
        <v>9066053</v>
      </c>
      <c r="E87" s="93">
        <v>310246</v>
      </c>
      <c r="F87" s="93">
        <v>0</v>
      </c>
      <c r="G87" s="70">
        <v>1030994</v>
      </c>
      <c r="H87" s="93">
        <v>1153178</v>
      </c>
      <c r="I87" s="93">
        <v>1074335</v>
      </c>
      <c r="J87" s="70">
        <v>406723</v>
      </c>
      <c r="K87" s="70">
        <v>91673</v>
      </c>
      <c r="L87" s="93">
        <v>48623</v>
      </c>
      <c r="M87" s="93">
        <v>1499146</v>
      </c>
      <c r="N87" s="94">
        <f t="shared" si="1"/>
        <v>43652278</v>
      </c>
    </row>
    <row r="88" spans="2:14" ht="15" customHeight="1" x14ac:dyDescent="0.2">
      <c r="B88" s="100" t="s">
        <v>253</v>
      </c>
      <c r="C88" s="101">
        <v>38057451</v>
      </c>
      <c r="D88" s="101">
        <v>11909191</v>
      </c>
      <c r="E88" s="104">
        <v>407517</v>
      </c>
      <c r="F88" s="104">
        <v>0</v>
      </c>
      <c r="G88" s="101">
        <v>1354423</v>
      </c>
      <c r="H88" s="104">
        <v>1514566</v>
      </c>
      <c r="I88" s="104">
        <v>1158988</v>
      </c>
      <c r="J88" s="105">
        <v>626396</v>
      </c>
      <c r="K88" s="101">
        <v>120420</v>
      </c>
      <c r="L88" s="104">
        <v>62809</v>
      </c>
      <c r="M88" s="104">
        <v>0</v>
      </c>
      <c r="N88" s="94">
        <f t="shared" si="1"/>
        <v>55211761</v>
      </c>
    </row>
    <row r="89" spans="2:14" ht="11.25" hidden="1" customHeight="1" x14ac:dyDescent="0.2">
      <c r="B89" s="6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15"/>
    </row>
    <row r="90" spans="2:14" ht="17.25" customHeight="1" x14ac:dyDescent="0.2">
      <c r="B90" s="69" t="s">
        <v>254</v>
      </c>
      <c r="C90" s="70">
        <v>12383900</v>
      </c>
      <c r="D90" s="70">
        <v>3875069</v>
      </c>
      <c r="E90" s="93">
        <v>132578</v>
      </c>
      <c r="F90" s="93">
        <v>0</v>
      </c>
      <c r="G90" s="70">
        <v>440801</v>
      </c>
      <c r="H90" s="93">
        <v>492593</v>
      </c>
      <c r="I90" s="93">
        <v>434522</v>
      </c>
      <c r="J90" s="70">
        <v>353167</v>
      </c>
      <c r="K90" s="70">
        <v>39180</v>
      </c>
      <c r="L90" s="93">
        <v>18162</v>
      </c>
      <c r="M90" s="93">
        <v>0</v>
      </c>
      <c r="N90" s="94">
        <f t="shared" ref="N90:N126" si="2">SUM(C90:M90)</f>
        <v>18169972</v>
      </c>
    </row>
    <row r="91" spans="2:14" ht="15" customHeight="1" x14ac:dyDescent="0.2">
      <c r="B91" s="100" t="s">
        <v>255</v>
      </c>
      <c r="C91" s="101">
        <v>8933154</v>
      </c>
      <c r="D91" s="101">
        <v>2795542</v>
      </c>
      <c r="E91" s="104">
        <v>95674</v>
      </c>
      <c r="F91" s="104">
        <v>0</v>
      </c>
      <c r="G91" s="101">
        <v>317873</v>
      </c>
      <c r="H91" s="104">
        <v>355671</v>
      </c>
      <c r="I91" s="104">
        <v>368183</v>
      </c>
      <c r="J91" s="105">
        <v>204811</v>
      </c>
      <c r="K91" s="101">
        <v>28269</v>
      </c>
      <c r="L91" s="104">
        <v>12282</v>
      </c>
      <c r="M91" s="104">
        <v>478263</v>
      </c>
      <c r="N91" s="94">
        <f t="shared" si="2"/>
        <v>13589722</v>
      </c>
    </row>
    <row r="92" spans="2:14" ht="17.25" customHeight="1" x14ac:dyDescent="0.2">
      <c r="B92" s="69" t="s">
        <v>256</v>
      </c>
      <c r="C92" s="70">
        <v>22477279</v>
      </c>
      <c r="D92" s="70">
        <v>7033846</v>
      </c>
      <c r="E92" s="93">
        <v>240700</v>
      </c>
      <c r="F92" s="93">
        <v>0</v>
      </c>
      <c r="G92" s="70">
        <v>799899</v>
      </c>
      <c r="H92" s="93">
        <v>894668</v>
      </c>
      <c r="I92" s="93">
        <v>826010</v>
      </c>
      <c r="J92" s="70">
        <v>289265</v>
      </c>
      <c r="K92" s="70">
        <v>71125</v>
      </c>
      <c r="L92" s="93">
        <v>32536</v>
      </c>
      <c r="M92" s="93">
        <v>0</v>
      </c>
      <c r="N92" s="94">
        <f t="shared" si="2"/>
        <v>32665328</v>
      </c>
    </row>
    <row r="93" spans="2:14" ht="15" customHeight="1" x14ac:dyDescent="0.2">
      <c r="B93" s="100" t="s">
        <v>257</v>
      </c>
      <c r="C93" s="101">
        <v>11334623</v>
      </c>
      <c r="D93" s="101">
        <v>3547165</v>
      </c>
      <c r="E93" s="104">
        <v>121410</v>
      </c>
      <c r="F93" s="104">
        <v>0</v>
      </c>
      <c r="G93" s="101">
        <v>403285</v>
      </c>
      <c r="H93" s="104">
        <v>451427</v>
      </c>
      <c r="I93" s="104">
        <v>450567</v>
      </c>
      <c r="J93" s="105">
        <v>366585</v>
      </c>
      <c r="K93" s="101">
        <v>35871</v>
      </c>
      <c r="L93" s="104">
        <v>15959</v>
      </c>
      <c r="M93" s="104">
        <v>0</v>
      </c>
      <c r="N93" s="94">
        <f t="shared" si="2"/>
        <v>16726892</v>
      </c>
    </row>
    <row r="94" spans="2:14" ht="17.25" customHeight="1" x14ac:dyDescent="0.2">
      <c r="B94" s="69" t="s">
        <v>258</v>
      </c>
      <c r="C94" s="70">
        <v>7984773</v>
      </c>
      <c r="D94" s="70">
        <v>2498818</v>
      </c>
      <c r="E94" s="93">
        <v>85526</v>
      </c>
      <c r="F94" s="93">
        <v>0</v>
      </c>
      <c r="G94" s="70">
        <v>284102</v>
      </c>
      <c r="H94" s="93">
        <v>317998</v>
      </c>
      <c r="I94" s="93">
        <v>323019</v>
      </c>
      <c r="J94" s="70">
        <v>275558</v>
      </c>
      <c r="K94" s="70">
        <v>25269</v>
      </c>
      <c r="L94" s="93">
        <v>11158</v>
      </c>
      <c r="M94" s="93">
        <v>193698</v>
      </c>
      <c r="N94" s="94">
        <f t="shared" si="2"/>
        <v>11999919</v>
      </c>
    </row>
    <row r="95" spans="2:14" ht="15" customHeight="1" x14ac:dyDescent="0.2">
      <c r="B95" s="100" t="s">
        <v>259</v>
      </c>
      <c r="C95" s="101">
        <v>33303617</v>
      </c>
      <c r="D95" s="101">
        <v>10421720</v>
      </c>
      <c r="E95" s="104">
        <v>356633</v>
      </c>
      <c r="F95" s="104">
        <v>0</v>
      </c>
      <c r="G95" s="101">
        <v>1185189</v>
      </c>
      <c r="H95" s="104">
        <v>1325551</v>
      </c>
      <c r="I95" s="104">
        <v>1159901</v>
      </c>
      <c r="J95" s="105">
        <v>447195</v>
      </c>
      <c r="K95" s="101">
        <v>105383</v>
      </c>
      <c r="L95" s="104">
        <v>56270</v>
      </c>
      <c r="M95" s="104">
        <v>4972884</v>
      </c>
      <c r="N95" s="94">
        <f t="shared" si="2"/>
        <v>53334343</v>
      </c>
    </row>
    <row r="96" spans="2:14" ht="17.25" customHeight="1" x14ac:dyDescent="0.2">
      <c r="B96" s="69" t="s">
        <v>260</v>
      </c>
      <c r="C96" s="70">
        <v>17538291</v>
      </c>
      <c r="D96" s="70">
        <v>5488117</v>
      </c>
      <c r="E96" s="93">
        <v>187786</v>
      </c>
      <c r="F96" s="93">
        <v>0</v>
      </c>
      <c r="G96" s="70">
        <v>624200</v>
      </c>
      <c r="H96" s="93">
        <v>697863</v>
      </c>
      <c r="I96" s="93">
        <v>597996</v>
      </c>
      <c r="J96" s="70">
        <v>428252</v>
      </c>
      <c r="K96" s="70">
        <v>55493</v>
      </c>
      <c r="L96" s="93">
        <v>28086</v>
      </c>
      <c r="M96" s="93">
        <v>1868900</v>
      </c>
      <c r="N96" s="94">
        <f t="shared" si="2"/>
        <v>27514984</v>
      </c>
    </row>
    <row r="97" spans="2:14" ht="15" customHeight="1" x14ac:dyDescent="0.2">
      <c r="B97" s="100" t="s">
        <v>261</v>
      </c>
      <c r="C97" s="101">
        <v>14424690</v>
      </c>
      <c r="D97" s="101">
        <v>4514068</v>
      </c>
      <c r="E97" s="104">
        <v>154487</v>
      </c>
      <c r="F97" s="104">
        <v>0</v>
      </c>
      <c r="G97" s="101">
        <v>513280</v>
      </c>
      <c r="H97" s="104">
        <v>574326</v>
      </c>
      <c r="I97" s="104">
        <v>575403</v>
      </c>
      <c r="J97" s="105">
        <v>411248</v>
      </c>
      <c r="K97" s="101">
        <v>45650</v>
      </c>
      <c r="L97" s="104">
        <v>21925</v>
      </c>
      <c r="M97" s="104">
        <v>0</v>
      </c>
      <c r="N97" s="94">
        <f t="shared" si="2"/>
        <v>21235077</v>
      </c>
    </row>
    <row r="98" spans="2:14" ht="17.25" customHeight="1" x14ac:dyDescent="0.2">
      <c r="B98" s="69" t="s">
        <v>262</v>
      </c>
      <c r="C98" s="70">
        <v>16988430</v>
      </c>
      <c r="D98" s="70">
        <v>5316385</v>
      </c>
      <c r="E98" s="93">
        <v>181949</v>
      </c>
      <c r="F98" s="93">
        <v>0</v>
      </c>
      <c r="G98" s="70">
        <v>604500</v>
      </c>
      <c r="H98" s="93">
        <v>676424</v>
      </c>
      <c r="I98" s="93">
        <v>629088</v>
      </c>
      <c r="J98" s="70">
        <v>363489</v>
      </c>
      <c r="K98" s="70">
        <v>53760</v>
      </c>
      <c r="L98" s="93">
        <v>27391</v>
      </c>
      <c r="M98" s="93">
        <v>652967</v>
      </c>
      <c r="N98" s="94">
        <f t="shared" si="2"/>
        <v>25494383</v>
      </c>
    </row>
    <row r="99" spans="2:14" ht="15" customHeight="1" x14ac:dyDescent="0.2">
      <c r="B99" s="100" t="s">
        <v>263</v>
      </c>
      <c r="C99" s="101">
        <v>9801505</v>
      </c>
      <c r="D99" s="101">
        <v>3067315</v>
      </c>
      <c r="E99" s="104">
        <v>104978</v>
      </c>
      <c r="F99" s="104">
        <v>0</v>
      </c>
      <c r="G99" s="101">
        <v>348759</v>
      </c>
      <c r="H99" s="104">
        <v>390292</v>
      </c>
      <c r="I99" s="104">
        <v>403777</v>
      </c>
      <c r="J99" s="105">
        <v>209131</v>
      </c>
      <c r="K99" s="101">
        <v>31017</v>
      </c>
      <c r="L99" s="104">
        <v>15224</v>
      </c>
      <c r="M99" s="104">
        <v>592653</v>
      </c>
      <c r="N99" s="94">
        <f t="shared" si="2"/>
        <v>14964651</v>
      </c>
    </row>
    <row r="100" spans="2:14" ht="17.25" customHeight="1" x14ac:dyDescent="0.2">
      <c r="B100" s="69" t="s">
        <v>264</v>
      </c>
      <c r="C100" s="70">
        <v>9348664</v>
      </c>
      <c r="D100" s="70">
        <v>2925518</v>
      </c>
      <c r="E100" s="93">
        <v>100116</v>
      </c>
      <c r="F100" s="93">
        <v>0</v>
      </c>
      <c r="G100" s="70">
        <v>332682</v>
      </c>
      <c r="H100" s="93">
        <v>372142</v>
      </c>
      <c r="I100" s="93">
        <v>397202</v>
      </c>
      <c r="J100" s="70">
        <v>148203</v>
      </c>
      <c r="K100" s="70">
        <v>29585</v>
      </c>
      <c r="L100" s="93">
        <v>15172</v>
      </c>
      <c r="M100" s="93">
        <v>497709</v>
      </c>
      <c r="N100" s="94">
        <f t="shared" si="2"/>
        <v>14166993</v>
      </c>
    </row>
    <row r="101" spans="2:14" ht="15" customHeight="1" x14ac:dyDescent="0.2">
      <c r="B101" s="100" t="s">
        <v>265</v>
      </c>
      <c r="C101" s="101">
        <v>41068223</v>
      </c>
      <c r="D101" s="101">
        <v>12850626</v>
      </c>
      <c r="E101" s="104">
        <v>439647</v>
      </c>
      <c r="F101" s="104">
        <v>0</v>
      </c>
      <c r="G101" s="101">
        <v>1461856</v>
      </c>
      <c r="H101" s="104">
        <v>1633424</v>
      </c>
      <c r="I101" s="104">
        <v>1514339</v>
      </c>
      <c r="J101" s="105">
        <v>845272</v>
      </c>
      <c r="K101" s="101">
        <v>129927</v>
      </c>
      <c r="L101" s="104">
        <v>67340</v>
      </c>
      <c r="M101" s="104">
        <v>1839508</v>
      </c>
      <c r="N101" s="94">
        <f t="shared" si="2"/>
        <v>61850162</v>
      </c>
    </row>
    <row r="102" spans="2:14" ht="17.25" customHeight="1" x14ac:dyDescent="0.2">
      <c r="B102" s="69" t="s">
        <v>266</v>
      </c>
      <c r="C102" s="70">
        <v>16810692</v>
      </c>
      <c r="D102" s="70">
        <v>5261526</v>
      </c>
      <c r="E102" s="93">
        <v>180162</v>
      </c>
      <c r="F102" s="93">
        <v>0</v>
      </c>
      <c r="G102" s="70">
        <v>597874</v>
      </c>
      <c r="H102" s="93">
        <v>670375</v>
      </c>
      <c r="I102" s="93">
        <v>508484</v>
      </c>
      <c r="J102" s="70">
        <v>269668</v>
      </c>
      <c r="K102" s="70">
        <v>53217</v>
      </c>
      <c r="L102" s="93">
        <v>26086</v>
      </c>
      <c r="M102" s="93">
        <v>743433</v>
      </c>
      <c r="N102" s="94">
        <f t="shared" si="2"/>
        <v>25121517</v>
      </c>
    </row>
    <row r="103" spans="2:14" ht="15" customHeight="1" x14ac:dyDescent="0.2">
      <c r="B103" s="100" t="s">
        <v>267</v>
      </c>
      <c r="C103" s="101">
        <v>9251480</v>
      </c>
      <c r="D103" s="101">
        <v>2895108</v>
      </c>
      <c r="E103" s="104">
        <v>99074</v>
      </c>
      <c r="F103" s="104">
        <v>0</v>
      </c>
      <c r="G103" s="101">
        <v>329222</v>
      </c>
      <c r="H103" s="104">
        <v>368276</v>
      </c>
      <c r="I103" s="104">
        <v>399558</v>
      </c>
      <c r="J103" s="105">
        <v>207458</v>
      </c>
      <c r="K103" s="101">
        <v>29274</v>
      </c>
      <c r="L103" s="104">
        <v>13795</v>
      </c>
      <c r="M103" s="104">
        <v>0</v>
      </c>
      <c r="N103" s="94">
        <f t="shared" si="2"/>
        <v>13593245</v>
      </c>
    </row>
    <row r="104" spans="2:14" ht="17.25" customHeight="1" x14ac:dyDescent="0.2">
      <c r="B104" s="69" t="s">
        <v>268</v>
      </c>
      <c r="C104" s="70">
        <v>9417990</v>
      </c>
      <c r="D104" s="70">
        <v>2947226</v>
      </c>
      <c r="E104" s="93">
        <v>100860</v>
      </c>
      <c r="F104" s="93">
        <v>0</v>
      </c>
      <c r="G104" s="70">
        <v>335143</v>
      </c>
      <c r="H104" s="93">
        <v>374919</v>
      </c>
      <c r="I104" s="93">
        <v>393663</v>
      </c>
      <c r="J104" s="70">
        <v>166480</v>
      </c>
      <c r="K104" s="70">
        <v>29804</v>
      </c>
      <c r="L104" s="93">
        <v>15800</v>
      </c>
      <c r="M104" s="93">
        <v>1158311</v>
      </c>
      <c r="N104" s="94">
        <f t="shared" si="2"/>
        <v>14940196</v>
      </c>
    </row>
    <row r="105" spans="2:14" ht="15" customHeight="1" x14ac:dyDescent="0.2">
      <c r="B105" s="100" t="s">
        <v>269</v>
      </c>
      <c r="C105" s="101">
        <v>19746281</v>
      </c>
      <c r="D105" s="101">
        <v>6180751</v>
      </c>
      <c r="E105" s="104">
        <v>211687</v>
      </c>
      <c r="F105" s="104">
        <v>0</v>
      </c>
      <c r="G105" s="101">
        <v>702111</v>
      </c>
      <c r="H105" s="104">
        <v>788007</v>
      </c>
      <c r="I105" s="104">
        <v>383785</v>
      </c>
      <c r="J105" s="105">
        <v>80099</v>
      </c>
      <c r="K105" s="101">
        <v>62525</v>
      </c>
      <c r="L105" s="104">
        <v>26743</v>
      </c>
      <c r="M105" s="104">
        <v>1346170</v>
      </c>
      <c r="N105" s="94">
        <f t="shared" si="2"/>
        <v>29528159</v>
      </c>
    </row>
    <row r="106" spans="2:14" ht="17.25" customHeight="1" x14ac:dyDescent="0.2">
      <c r="B106" s="69" t="s">
        <v>270</v>
      </c>
      <c r="C106" s="70">
        <v>15057522</v>
      </c>
      <c r="D106" s="70">
        <v>4711931</v>
      </c>
      <c r="E106" s="93">
        <v>161239</v>
      </c>
      <c r="F106" s="93">
        <v>0</v>
      </c>
      <c r="G106" s="70">
        <v>535870</v>
      </c>
      <c r="H106" s="93">
        <v>599283</v>
      </c>
      <c r="I106" s="93">
        <v>557148</v>
      </c>
      <c r="J106" s="70">
        <v>406921</v>
      </c>
      <c r="K106" s="70">
        <v>47647</v>
      </c>
      <c r="L106" s="93">
        <v>22521</v>
      </c>
      <c r="M106" s="93">
        <v>0</v>
      </c>
      <c r="N106" s="94">
        <f t="shared" si="2"/>
        <v>22100082</v>
      </c>
    </row>
    <row r="107" spans="2:14" ht="15" customHeight="1" x14ac:dyDescent="0.2">
      <c r="B107" s="100" t="s">
        <v>271</v>
      </c>
      <c r="C107" s="101">
        <v>5986742</v>
      </c>
      <c r="D107" s="101">
        <v>1873588</v>
      </c>
      <c r="E107" s="104">
        <v>64131</v>
      </c>
      <c r="F107" s="104">
        <v>0</v>
      </c>
      <c r="G107" s="101">
        <v>212992</v>
      </c>
      <c r="H107" s="104">
        <v>238486</v>
      </c>
      <c r="I107" s="104">
        <v>290928</v>
      </c>
      <c r="J107" s="105">
        <v>118856</v>
      </c>
      <c r="K107" s="101">
        <v>18946</v>
      </c>
      <c r="L107" s="104">
        <v>8305</v>
      </c>
      <c r="M107" s="104">
        <v>295196</v>
      </c>
      <c r="N107" s="94">
        <f t="shared" si="2"/>
        <v>9108170</v>
      </c>
    </row>
    <row r="108" spans="2:14" ht="17.25" customHeight="1" x14ac:dyDescent="0.2">
      <c r="B108" s="69" t="s">
        <v>272</v>
      </c>
      <c r="C108" s="70">
        <v>9620212</v>
      </c>
      <c r="D108" s="70">
        <v>3010621</v>
      </c>
      <c r="E108" s="93">
        <v>103042</v>
      </c>
      <c r="F108" s="93">
        <v>0</v>
      </c>
      <c r="G108" s="70">
        <v>342294</v>
      </c>
      <c r="H108" s="93">
        <v>383124</v>
      </c>
      <c r="I108" s="93">
        <v>362361</v>
      </c>
      <c r="J108" s="70">
        <v>134181</v>
      </c>
      <c r="K108" s="70">
        <v>30447</v>
      </c>
      <c r="L108" s="93">
        <v>13525</v>
      </c>
      <c r="M108" s="93">
        <v>0</v>
      </c>
      <c r="N108" s="94">
        <f t="shared" si="2"/>
        <v>13999807</v>
      </c>
    </row>
    <row r="109" spans="2:14" ht="15" customHeight="1" x14ac:dyDescent="0.2">
      <c r="B109" s="100" t="s">
        <v>273</v>
      </c>
      <c r="C109" s="101">
        <v>15351499</v>
      </c>
      <c r="D109" s="101">
        <v>5126350</v>
      </c>
      <c r="E109" s="104">
        <v>164325</v>
      </c>
      <c r="F109" s="104">
        <v>0</v>
      </c>
      <c r="G109" s="101">
        <v>546492</v>
      </c>
      <c r="H109" s="104">
        <v>610435</v>
      </c>
      <c r="I109" s="104">
        <v>300117</v>
      </c>
      <c r="J109" s="105">
        <v>187168</v>
      </c>
      <c r="K109" s="101">
        <v>48564</v>
      </c>
      <c r="L109" s="104">
        <v>20840</v>
      </c>
      <c r="M109" s="104">
        <v>278788</v>
      </c>
      <c r="N109" s="94">
        <f t="shared" si="2"/>
        <v>22634578</v>
      </c>
    </row>
    <row r="110" spans="2:14" ht="17.25" customHeight="1" x14ac:dyDescent="0.2">
      <c r="B110" s="69" t="s">
        <v>274</v>
      </c>
      <c r="C110" s="70">
        <v>25652295</v>
      </c>
      <c r="D110" s="70">
        <v>8027727</v>
      </c>
      <c r="E110" s="93">
        <v>274749</v>
      </c>
      <c r="F110" s="93">
        <v>0</v>
      </c>
      <c r="G110" s="70">
        <v>912763</v>
      </c>
      <c r="H110" s="93">
        <v>1021470</v>
      </c>
      <c r="I110" s="93">
        <v>607235</v>
      </c>
      <c r="J110" s="70">
        <v>185788</v>
      </c>
      <c r="K110" s="70">
        <v>81183</v>
      </c>
      <c r="L110" s="93">
        <v>34833</v>
      </c>
      <c r="M110" s="93">
        <v>0</v>
      </c>
      <c r="N110" s="94">
        <f t="shared" si="2"/>
        <v>36798043</v>
      </c>
    </row>
    <row r="111" spans="2:14" ht="15" customHeight="1" x14ac:dyDescent="0.2">
      <c r="B111" s="100" t="s">
        <v>275</v>
      </c>
      <c r="C111" s="101">
        <v>15104143</v>
      </c>
      <c r="D111" s="101">
        <v>4726622</v>
      </c>
      <c r="E111" s="104">
        <v>161754</v>
      </c>
      <c r="F111" s="104">
        <v>0</v>
      </c>
      <c r="G111" s="101">
        <v>537487</v>
      </c>
      <c r="H111" s="104">
        <v>601273</v>
      </c>
      <c r="I111" s="104">
        <v>552006</v>
      </c>
      <c r="J111" s="105">
        <v>416732</v>
      </c>
      <c r="K111" s="101">
        <v>47797</v>
      </c>
      <c r="L111" s="104">
        <v>21730</v>
      </c>
      <c r="M111" s="104">
        <v>0</v>
      </c>
      <c r="N111" s="94">
        <f t="shared" si="2"/>
        <v>22169544</v>
      </c>
    </row>
    <row r="112" spans="2:14" ht="17.25" customHeight="1" x14ac:dyDescent="0.2">
      <c r="B112" s="69" t="s">
        <v>276</v>
      </c>
      <c r="C112" s="70">
        <v>15175867</v>
      </c>
      <c r="D112" s="70">
        <v>4749126</v>
      </c>
      <c r="E112" s="93">
        <v>162531</v>
      </c>
      <c r="F112" s="93">
        <v>0</v>
      </c>
      <c r="G112" s="70">
        <v>540016</v>
      </c>
      <c r="H112" s="93">
        <v>604211</v>
      </c>
      <c r="I112" s="93">
        <v>404158</v>
      </c>
      <c r="J112" s="70">
        <v>89734</v>
      </c>
      <c r="K112" s="70">
        <v>48024</v>
      </c>
      <c r="L112" s="93">
        <v>20793</v>
      </c>
      <c r="M112" s="93">
        <v>0</v>
      </c>
      <c r="N112" s="94">
        <f t="shared" si="2"/>
        <v>21794460</v>
      </c>
    </row>
    <row r="113" spans="2:17" ht="15" customHeight="1" x14ac:dyDescent="0.2">
      <c r="B113" s="100" t="s">
        <v>277</v>
      </c>
      <c r="C113" s="101">
        <v>9610311</v>
      </c>
      <c r="D113" s="101">
        <v>3007488</v>
      </c>
      <c r="E113" s="104">
        <v>102931</v>
      </c>
      <c r="F113" s="104">
        <v>0</v>
      </c>
      <c r="G113" s="101">
        <v>341956</v>
      </c>
      <c r="H113" s="104">
        <v>382681</v>
      </c>
      <c r="I113" s="104">
        <v>392430</v>
      </c>
      <c r="J113" s="105">
        <v>245885</v>
      </c>
      <c r="K113" s="101">
        <v>30412</v>
      </c>
      <c r="L113" s="104">
        <v>13170</v>
      </c>
      <c r="M113" s="104">
        <v>352341</v>
      </c>
      <c r="N113" s="94">
        <f t="shared" si="2"/>
        <v>14479605</v>
      </c>
    </row>
    <row r="114" spans="2:17" ht="17.25" customHeight="1" x14ac:dyDescent="0.2">
      <c r="B114" s="69" t="s">
        <v>278</v>
      </c>
      <c r="C114" s="70">
        <v>15310985</v>
      </c>
      <c r="D114" s="70">
        <v>5211178</v>
      </c>
      <c r="E114" s="93">
        <v>164010</v>
      </c>
      <c r="F114" s="93">
        <v>0</v>
      </c>
      <c r="G114" s="70">
        <v>544742</v>
      </c>
      <c r="H114" s="93">
        <v>609870</v>
      </c>
      <c r="I114" s="93">
        <v>325018</v>
      </c>
      <c r="J114" s="70">
        <v>52303</v>
      </c>
      <c r="K114" s="70">
        <v>48457</v>
      </c>
      <c r="L114" s="93">
        <v>21186</v>
      </c>
      <c r="M114" s="93">
        <v>594741</v>
      </c>
      <c r="N114" s="94">
        <f t="shared" si="2"/>
        <v>22882490</v>
      </c>
    </row>
    <row r="115" spans="2:17" ht="15" customHeight="1" x14ac:dyDescent="0.2">
      <c r="B115" s="100" t="s">
        <v>279</v>
      </c>
      <c r="C115" s="101">
        <v>114566007</v>
      </c>
      <c r="D115" s="101">
        <v>35851369</v>
      </c>
      <c r="E115" s="104">
        <v>1226857</v>
      </c>
      <c r="F115" s="104">
        <v>0</v>
      </c>
      <c r="G115" s="101">
        <v>4077039</v>
      </c>
      <c r="H115" s="104">
        <v>4560186</v>
      </c>
      <c r="I115" s="104">
        <v>4342906</v>
      </c>
      <c r="J115" s="105">
        <v>1952727</v>
      </c>
      <c r="K115" s="101">
        <v>362525</v>
      </c>
      <c r="L115" s="104">
        <v>244123</v>
      </c>
      <c r="M115" s="104">
        <v>19728150</v>
      </c>
      <c r="N115" s="94">
        <f t="shared" si="2"/>
        <v>186911889</v>
      </c>
    </row>
    <row r="116" spans="2:17" ht="17.25" customHeight="1" x14ac:dyDescent="0.2">
      <c r="B116" s="69" t="s">
        <v>280</v>
      </c>
      <c r="C116" s="70">
        <v>14228722</v>
      </c>
      <c r="D116" s="70">
        <v>4453045</v>
      </c>
      <c r="E116" s="93">
        <v>152435</v>
      </c>
      <c r="F116" s="93">
        <v>0</v>
      </c>
      <c r="G116" s="70">
        <v>506187</v>
      </c>
      <c r="H116" s="93">
        <v>566927</v>
      </c>
      <c r="I116" s="93">
        <v>519163</v>
      </c>
      <c r="J116" s="70">
        <v>286055</v>
      </c>
      <c r="K116" s="70">
        <v>45038</v>
      </c>
      <c r="L116" s="93">
        <v>20446</v>
      </c>
      <c r="M116" s="93">
        <v>1354</v>
      </c>
      <c r="N116" s="94">
        <f t="shared" si="2"/>
        <v>20779372</v>
      </c>
    </row>
    <row r="117" spans="2:17" ht="15" customHeight="1" x14ac:dyDescent="0.2">
      <c r="B117" s="100" t="s">
        <v>281</v>
      </c>
      <c r="C117" s="101">
        <v>10838165</v>
      </c>
      <c r="D117" s="101">
        <v>3391718</v>
      </c>
      <c r="E117" s="104">
        <v>116080</v>
      </c>
      <c r="F117" s="104">
        <v>0</v>
      </c>
      <c r="G117" s="101">
        <v>385651</v>
      </c>
      <c r="H117" s="104">
        <v>431548</v>
      </c>
      <c r="I117" s="104">
        <v>426148</v>
      </c>
      <c r="J117" s="105">
        <v>205914</v>
      </c>
      <c r="K117" s="101">
        <v>34297</v>
      </c>
      <c r="L117" s="104">
        <v>14557</v>
      </c>
      <c r="M117" s="104">
        <v>0</v>
      </c>
      <c r="N117" s="94">
        <f t="shared" si="2"/>
        <v>15844078</v>
      </c>
    </row>
    <row r="118" spans="2:17" ht="17.25" customHeight="1" x14ac:dyDescent="0.2">
      <c r="B118" s="69" t="s">
        <v>282</v>
      </c>
      <c r="C118" s="70">
        <v>11906716</v>
      </c>
      <c r="D118" s="70">
        <v>3725953</v>
      </c>
      <c r="E118" s="93">
        <v>127500</v>
      </c>
      <c r="F118" s="93">
        <v>0</v>
      </c>
      <c r="G118" s="70">
        <v>423736</v>
      </c>
      <c r="H118" s="93">
        <v>473885</v>
      </c>
      <c r="I118" s="93">
        <v>468795</v>
      </c>
      <c r="J118" s="70">
        <v>208359</v>
      </c>
      <c r="K118" s="70">
        <v>37676</v>
      </c>
      <c r="L118" s="93">
        <v>16686</v>
      </c>
      <c r="M118" s="93">
        <v>634229</v>
      </c>
      <c r="N118" s="94">
        <f t="shared" si="2"/>
        <v>18023535</v>
      </c>
    </row>
    <row r="119" spans="2:17" ht="15" customHeight="1" x14ac:dyDescent="0.2">
      <c r="B119" s="100" t="s">
        <v>283</v>
      </c>
      <c r="C119" s="101">
        <v>16407974</v>
      </c>
      <c r="D119" s="101">
        <v>5134599</v>
      </c>
      <c r="E119" s="104">
        <v>175712</v>
      </c>
      <c r="F119" s="104">
        <v>0</v>
      </c>
      <c r="G119" s="101">
        <v>583900</v>
      </c>
      <c r="H119" s="104">
        <v>653127</v>
      </c>
      <c r="I119" s="104">
        <v>601744</v>
      </c>
      <c r="J119" s="105">
        <v>330213</v>
      </c>
      <c r="K119" s="101">
        <v>51923</v>
      </c>
      <c r="L119" s="104">
        <v>24813</v>
      </c>
      <c r="M119" s="104">
        <v>1357440</v>
      </c>
      <c r="N119" s="94">
        <f t="shared" si="2"/>
        <v>25321445</v>
      </c>
    </row>
    <row r="120" spans="2:17" ht="17.25" customHeight="1" x14ac:dyDescent="0.2">
      <c r="B120" s="69" t="s">
        <v>284</v>
      </c>
      <c r="C120" s="70">
        <v>31187016</v>
      </c>
      <c r="D120" s="70">
        <v>9759719</v>
      </c>
      <c r="E120" s="93">
        <v>334020</v>
      </c>
      <c r="F120" s="93">
        <v>0</v>
      </c>
      <c r="G120" s="70">
        <v>1109726</v>
      </c>
      <c r="H120" s="93">
        <v>1241773</v>
      </c>
      <c r="I120" s="93">
        <v>1147210</v>
      </c>
      <c r="J120" s="70">
        <v>441192</v>
      </c>
      <c r="K120" s="70">
        <v>98694</v>
      </c>
      <c r="L120" s="93">
        <v>47554</v>
      </c>
      <c r="M120" s="93">
        <v>2401482</v>
      </c>
      <c r="N120" s="94">
        <f t="shared" si="2"/>
        <v>47768386</v>
      </c>
    </row>
    <row r="121" spans="2:17" ht="15" customHeight="1" x14ac:dyDescent="0.2">
      <c r="B121" s="100" t="s">
        <v>285</v>
      </c>
      <c r="C121" s="101">
        <v>75060118</v>
      </c>
      <c r="D121" s="101">
        <v>23489005</v>
      </c>
      <c r="E121" s="104">
        <v>803844</v>
      </c>
      <c r="F121" s="104">
        <v>0</v>
      </c>
      <c r="G121" s="101">
        <v>2671035</v>
      </c>
      <c r="H121" s="104">
        <v>2988086</v>
      </c>
      <c r="I121" s="104">
        <v>2634277</v>
      </c>
      <c r="J121" s="105">
        <v>1144561</v>
      </c>
      <c r="K121" s="101">
        <v>237522</v>
      </c>
      <c r="L121" s="104">
        <v>133784</v>
      </c>
      <c r="M121" s="104">
        <v>16306650</v>
      </c>
      <c r="N121" s="94">
        <f t="shared" si="2"/>
        <v>125468882</v>
      </c>
    </row>
    <row r="122" spans="2:17" ht="17.25" customHeight="1" x14ac:dyDescent="0.2">
      <c r="B122" s="69" t="s">
        <v>286</v>
      </c>
      <c r="C122" s="70">
        <v>4407781</v>
      </c>
      <c r="D122" s="70">
        <v>1379624</v>
      </c>
      <c r="E122" s="93">
        <v>47246</v>
      </c>
      <c r="F122" s="93">
        <v>0</v>
      </c>
      <c r="G122" s="70">
        <v>156745</v>
      </c>
      <c r="H122" s="93">
        <v>175836</v>
      </c>
      <c r="I122" s="93">
        <v>253906</v>
      </c>
      <c r="J122" s="70">
        <v>68839</v>
      </c>
      <c r="K122" s="70">
        <v>13957</v>
      </c>
      <c r="L122" s="93">
        <v>6349</v>
      </c>
      <c r="M122" s="93">
        <v>0</v>
      </c>
      <c r="N122" s="94">
        <f t="shared" si="2"/>
        <v>6510283</v>
      </c>
    </row>
    <row r="123" spans="2:17" ht="15" customHeight="1" x14ac:dyDescent="0.2">
      <c r="B123" s="100" t="s">
        <v>287</v>
      </c>
      <c r="C123" s="101">
        <v>22816705</v>
      </c>
      <c r="D123" s="101">
        <v>7140156</v>
      </c>
      <c r="E123" s="104">
        <v>244350</v>
      </c>
      <c r="F123" s="104">
        <v>0</v>
      </c>
      <c r="G123" s="101">
        <v>811943</v>
      </c>
      <c r="H123" s="104">
        <v>908303</v>
      </c>
      <c r="I123" s="104">
        <v>798124</v>
      </c>
      <c r="J123" s="105">
        <v>276077</v>
      </c>
      <c r="K123" s="101">
        <v>72202</v>
      </c>
      <c r="L123" s="104">
        <v>34369</v>
      </c>
      <c r="M123" s="104">
        <v>1732259</v>
      </c>
      <c r="N123" s="94">
        <f t="shared" si="2"/>
        <v>34834488</v>
      </c>
    </row>
    <row r="124" spans="2:17" ht="17.25" customHeight="1" x14ac:dyDescent="0.2">
      <c r="B124" s="69" t="s">
        <v>288</v>
      </c>
      <c r="C124" s="70">
        <v>10611370</v>
      </c>
      <c r="D124" s="70">
        <v>3320539</v>
      </c>
      <c r="E124" s="93">
        <v>113621</v>
      </c>
      <c r="F124" s="93">
        <v>0</v>
      </c>
      <c r="G124" s="70">
        <v>377663</v>
      </c>
      <c r="H124" s="93">
        <v>422244</v>
      </c>
      <c r="I124" s="93">
        <v>428957</v>
      </c>
      <c r="J124" s="70">
        <v>240274</v>
      </c>
      <c r="K124" s="70">
        <v>33576</v>
      </c>
      <c r="L124" s="93">
        <v>17204</v>
      </c>
      <c r="M124" s="93">
        <v>825676</v>
      </c>
      <c r="N124" s="94">
        <f t="shared" si="2"/>
        <v>16391124</v>
      </c>
    </row>
    <row r="125" spans="2:17" ht="15" customHeight="1" x14ac:dyDescent="0.2">
      <c r="B125" s="100" t="s">
        <v>289</v>
      </c>
      <c r="C125" s="101">
        <v>59717755</v>
      </c>
      <c r="D125" s="101">
        <v>18687853</v>
      </c>
      <c r="E125" s="104">
        <v>639541</v>
      </c>
      <c r="F125" s="104">
        <v>0</v>
      </c>
      <c r="G125" s="101">
        <v>2125063</v>
      </c>
      <c r="H125" s="104">
        <v>2377349</v>
      </c>
      <c r="I125" s="104">
        <v>2238831</v>
      </c>
      <c r="J125" s="105">
        <v>957519</v>
      </c>
      <c r="K125" s="101">
        <v>188972</v>
      </c>
      <c r="L125" s="104">
        <v>99260</v>
      </c>
      <c r="M125" s="104">
        <v>1598430</v>
      </c>
      <c r="N125" s="94">
        <f t="shared" si="2"/>
        <v>88630573</v>
      </c>
    </row>
    <row r="126" spans="2:17" ht="17.25" customHeight="1" x14ac:dyDescent="0.2">
      <c r="B126" s="69" t="s">
        <v>146</v>
      </c>
      <c r="C126" s="70">
        <v>14431297</v>
      </c>
      <c r="D126" s="70">
        <v>4516253</v>
      </c>
      <c r="E126" s="93">
        <v>154577</v>
      </c>
      <c r="F126" s="93">
        <v>0</v>
      </c>
      <c r="G126" s="70">
        <v>513468</v>
      </c>
      <c r="H126" s="93">
        <v>574744</v>
      </c>
      <c r="I126" s="93">
        <v>537737</v>
      </c>
      <c r="J126" s="70">
        <v>388074</v>
      </c>
      <c r="K126" s="70">
        <v>45672</v>
      </c>
      <c r="L126" s="93">
        <v>22140</v>
      </c>
      <c r="M126" s="93">
        <v>0</v>
      </c>
      <c r="N126" s="94">
        <f t="shared" si="2"/>
        <v>21183962</v>
      </c>
    </row>
    <row r="127" spans="2:17" ht="15" customHeight="1" x14ac:dyDescent="0.2">
      <c r="B127" s="72"/>
      <c r="C127" s="73"/>
      <c r="D127" s="73"/>
      <c r="E127" s="74"/>
      <c r="F127" s="74"/>
      <c r="G127" s="73"/>
      <c r="H127" s="74"/>
      <c r="I127" s="74"/>
      <c r="J127" s="95"/>
      <c r="K127" s="73"/>
      <c r="L127" s="74"/>
      <c r="M127" s="74"/>
      <c r="N127" s="96"/>
      <c r="Q127" s="34"/>
    </row>
    <row r="128" spans="2:17" ht="15" customHeight="1" x14ac:dyDescent="0.2">
      <c r="B128" s="76" t="s">
        <v>122</v>
      </c>
      <c r="C128" s="77">
        <f>SUM(C12:C127)</f>
        <v>2318236109</v>
      </c>
      <c r="D128" s="77">
        <f t="shared" ref="D128:M128" si="3">SUM(D12:D127)</f>
        <v>729200820</v>
      </c>
      <c r="E128" s="77">
        <f t="shared" si="3"/>
        <v>24828819</v>
      </c>
      <c r="F128" s="77">
        <f t="shared" si="3"/>
        <v>0</v>
      </c>
      <c r="G128" s="77">
        <f t="shared" si="3"/>
        <v>82489651</v>
      </c>
      <c r="H128" s="77">
        <f t="shared" si="3"/>
        <v>92305477</v>
      </c>
      <c r="I128" s="77">
        <f t="shared" si="3"/>
        <v>80771998</v>
      </c>
      <c r="J128" s="77">
        <f t="shared" si="3"/>
        <v>38204380</v>
      </c>
      <c r="K128" s="77">
        <f t="shared" si="3"/>
        <v>7336287</v>
      </c>
      <c r="L128" s="77">
        <f t="shared" si="3"/>
        <v>3849978</v>
      </c>
      <c r="M128" s="77">
        <f t="shared" si="3"/>
        <v>154137965</v>
      </c>
      <c r="N128" s="77">
        <f>SUM(N12:N127)</f>
        <v>3531361484</v>
      </c>
    </row>
    <row r="129" spans="2:14" ht="13.5" customHeight="1" x14ac:dyDescent="0.2">
      <c r="B129" s="79"/>
      <c r="C129" s="80"/>
      <c r="D129" s="81"/>
      <c r="E129" s="81"/>
      <c r="F129" s="81"/>
      <c r="G129" s="81"/>
      <c r="H129" s="81"/>
      <c r="I129" s="81"/>
      <c r="J129" s="80"/>
      <c r="K129" s="81"/>
      <c r="L129" s="81"/>
      <c r="M129" s="81"/>
      <c r="N129" s="82"/>
    </row>
    <row r="131" spans="2:14" x14ac:dyDescent="0.2"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</row>
  </sheetData>
  <mergeCells count="6">
    <mergeCell ref="N7:N10"/>
    <mergeCell ref="B7:B10"/>
    <mergeCell ref="B2:N2"/>
    <mergeCell ref="B3:N3"/>
    <mergeCell ref="B4:N4"/>
    <mergeCell ref="B5:N5"/>
  </mergeCells>
  <printOptions horizontalCentered="1"/>
  <pageMargins left="0" right="0" top="0.15748031496062992" bottom="0" header="0.31496062992125984" footer="0.31496062992125984"/>
  <pageSetup scale="8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8</vt:i4>
      </vt:variant>
    </vt:vector>
  </HeadingPairs>
  <TitlesOfParts>
    <vt:vector size="13" baseType="lpstr">
      <vt:lpstr>RESUMEN PARTS. Y APORTS.</vt:lpstr>
      <vt:lpstr>PARTIC FEDMUNIC2019</vt:lpstr>
      <vt:lpstr>FDO INF SOC MUNICIP2019</vt:lpstr>
      <vt:lpstr>FDO FORTAMUN2019</vt:lpstr>
      <vt:lpstr>PAGOS POR FONDOS 2019</vt:lpstr>
      <vt:lpstr>'FDO FORTAMUN2019'!Área_de_impresión</vt:lpstr>
      <vt:lpstr>'FDO INF SOC MUNICIP2019'!Área_de_impresión</vt:lpstr>
      <vt:lpstr>'PARTIC FEDMUNIC2019'!Área_de_impresión</vt:lpstr>
      <vt:lpstr>'RESUMEN PARTS. Y APORTS.'!Área_de_impresión</vt:lpstr>
      <vt:lpstr>'FDO FORTAMUN2019'!Títulos_a_imprimir</vt:lpstr>
      <vt:lpstr>'FDO INF SOC MUNICIP2019'!Títulos_a_imprimir</vt:lpstr>
      <vt:lpstr>'PAGOS POR FONDOS 2019'!Títulos_a_imprimir</vt:lpstr>
      <vt:lpstr>'PARTIC FEDMUNIC2019'!Títulos_a_imprimir</vt:lpstr>
    </vt:vector>
  </TitlesOfParts>
  <Company>T.P.V.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T.P.V.</dc:creator>
  <cp:lastModifiedBy>Aaguirre</cp:lastModifiedBy>
  <cp:lastPrinted>2019-08-13T16:20:49Z</cp:lastPrinted>
  <dcterms:created xsi:type="dcterms:W3CDTF">1996-10-30T19:57:22Z</dcterms:created>
  <dcterms:modified xsi:type="dcterms:W3CDTF">2019-08-13T16:23:45Z</dcterms:modified>
</cp:coreProperties>
</file>